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MPAGE01\AppData\Local\Microsoft\Windows\INetCache\Content.Outlook\BOKUBB66\"/>
    </mc:Choice>
  </mc:AlternateContent>
  <xr:revisionPtr revIDLastSave="0" documentId="8_{A8883812-56AE-44BB-A7FF-F1ED7D277678}" xr6:coauthVersionLast="46" xr6:coauthVersionMax="46" xr10:uidLastSave="{00000000-0000-0000-0000-000000000000}"/>
  <bookViews>
    <workbookView xWindow="-110" yWindow="-110" windowWidth="19420" windowHeight="10420" firstSheet="2" activeTab="10" xr2:uid="{00000000-000D-0000-FFFF-FFFF00000000}"/>
  </bookViews>
  <sheets>
    <sheet name="JAN 21" sheetId="1" r:id="rId1"/>
    <sheet name="FEB 21" sheetId="2" r:id="rId2"/>
    <sheet name="MAR 21" sheetId="3" r:id="rId3"/>
    <sheet name="APR 21" sheetId="4" r:id="rId4"/>
    <sheet name="MAY 21" sheetId="5" r:id="rId5"/>
    <sheet name="JUNE 21" sheetId="6" r:id="rId6"/>
    <sheet name="JULY 21" sheetId="7" r:id="rId7"/>
    <sheet name="AUG 21" sheetId="8" r:id="rId8"/>
    <sheet name="SEPT 21" sheetId="9" r:id="rId9"/>
    <sheet name="OCT 21" sheetId="10" r:id="rId10"/>
    <sheet name="NOV 21" sheetId="11" r:id="rId11"/>
    <sheet name="DEC 21" sheetId="12" r:id="rId12"/>
  </sheets>
  <externalReferences>
    <externalReference r:id="rId13"/>
  </externalReferences>
  <calcPr calcId="191029"/>
  <pivotCaches>
    <pivotCache cacheId="1" r:id="rId14"/>
    <pivotCache cacheId="2" r:id="rId15"/>
    <pivotCache cacheId="3" r:id="rId16"/>
    <pivotCache cacheId="4" r:id="rId17"/>
    <pivotCache cacheId="5" r:id="rId18"/>
    <pivotCache cacheId="6" r:id="rId19"/>
    <pivotCache cacheId="0" r:id="rId20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69" i="11" l="1"/>
  <c r="O69" i="11"/>
  <c r="N69" i="11"/>
  <c r="M69" i="11"/>
  <c r="L69" i="11"/>
  <c r="K69" i="11"/>
  <c r="J69" i="11"/>
  <c r="I69" i="11"/>
  <c r="H69" i="11"/>
  <c r="G69" i="11"/>
  <c r="F69" i="11"/>
  <c r="P68" i="11"/>
  <c r="O68" i="11"/>
  <c r="N68" i="11"/>
  <c r="M68" i="11"/>
  <c r="L68" i="11"/>
  <c r="K68" i="11"/>
  <c r="J68" i="11"/>
  <c r="I68" i="11"/>
  <c r="H68" i="11"/>
  <c r="G68" i="11"/>
  <c r="F68" i="11"/>
  <c r="S2" i="11"/>
  <c r="S1" i="11"/>
  <c r="G1" i="11"/>
  <c r="H1" i="11" s="1"/>
  <c r="I1" i="11" s="1"/>
  <c r="J1" i="11" s="1"/>
  <c r="K1" i="11" s="1"/>
  <c r="L1" i="11" s="1"/>
  <c r="M1" i="11" s="1"/>
  <c r="N1" i="11" s="1"/>
  <c r="O1" i="11" s="1"/>
  <c r="P1" i="11" s="1"/>
  <c r="Q1" i="11" s="1"/>
  <c r="O68" i="10"/>
  <c r="N68" i="10"/>
  <c r="M68" i="10"/>
  <c r="L68" i="10"/>
  <c r="K68" i="10"/>
  <c r="J68" i="10"/>
  <c r="I68" i="10"/>
  <c r="H68" i="10"/>
  <c r="G68" i="10"/>
  <c r="F68" i="10"/>
  <c r="Q67" i="10"/>
  <c r="P67" i="10"/>
  <c r="O67" i="10"/>
  <c r="N67" i="10"/>
  <c r="M67" i="10"/>
  <c r="L67" i="10"/>
  <c r="K67" i="10"/>
  <c r="J67" i="10"/>
  <c r="I67" i="10"/>
  <c r="H67" i="10"/>
  <c r="G67" i="10"/>
  <c r="F67" i="10"/>
  <c r="S2" i="10"/>
  <c r="S1" i="10"/>
  <c r="G1" i="10"/>
  <c r="H1" i="10" l="1"/>
  <c r="I1" i="10" l="1"/>
  <c r="J1" i="10" l="1"/>
  <c r="K1" i="10" l="1"/>
  <c r="L1" i="10" l="1"/>
  <c r="M1" i="10" l="1"/>
  <c r="N1" i="10" l="1"/>
  <c r="O1" i="10" l="1"/>
  <c r="P1" i="10" l="1"/>
  <c r="Q1" i="10" l="1"/>
  <c r="M64" i="8" l="1"/>
  <c r="L64" i="8"/>
  <c r="K64" i="8"/>
  <c r="J64" i="8"/>
  <c r="I64" i="8"/>
  <c r="H64" i="8"/>
  <c r="G64" i="8"/>
  <c r="F64" i="8"/>
  <c r="M63" i="8"/>
  <c r="L63" i="8"/>
  <c r="K63" i="8"/>
  <c r="J63" i="8"/>
  <c r="I63" i="8"/>
  <c r="H63" i="8"/>
  <c r="G63" i="8"/>
  <c r="F63" i="8"/>
  <c r="L66" i="7" l="1"/>
  <c r="K66" i="7"/>
  <c r="J66" i="7"/>
  <c r="I66" i="7"/>
  <c r="H66" i="7"/>
  <c r="G66" i="7"/>
  <c r="F66" i="7"/>
  <c r="Q65" i="7"/>
  <c r="P65" i="7"/>
  <c r="O65" i="7"/>
  <c r="N65" i="7"/>
  <c r="M65" i="7"/>
  <c r="L65" i="7"/>
  <c r="K65" i="7"/>
  <c r="J65" i="7"/>
  <c r="I65" i="7"/>
  <c r="H65" i="7"/>
  <c r="G65" i="7"/>
  <c r="F65" i="7"/>
  <c r="N70" i="9" l="1"/>
  <c r="M70" i="9"/>
  <c r="L70" i="9"/>
  <c r="K70" i="9"/>
  <c r="J70" i="9"/>
  <c r="I70" i="9"/>
  <c r="H70" i="9"/>
  <c r="G70" i="9"/>
  <c r="F70" i="9"/>
  <c r="N69" i="9"/>
  <c r="M69" i="9"/>
  <c r="L69" i="9"/>
  <c r="K69" i="9"/>
  <c r="J69" i="9"/>
  <c r="I69" i="9"/>
  <c r="H69" i="9"/>
  <c r="G69" i="9"/>
  <c r="F69" i="9"/>
  <c r="S2" i="9"/>
  <c r="S1" i="9"/>
  <c r="G1" i="9"/>
  <c r="H1" i="9" s="1"/>
  <c r="I1" i="9" s="1"/>
  <c r="J1" i="9" s="1"/>
  <c r="K1" i="9" s="1"/>
  <c r="L1" i="9" s="1"/>
  <c r="M1" i="9" s="1"/>
  <c r="N1" i="9" s="1"/>
  <c r="O1" i="9" s="1"/>
  <c r="P1" i="9" s="1"/>
  <c r="Q1" i="9" s="1"/>
  <c r="I14" i="3" l="1"/>
  <c r="H14" i="3"/>
  <c r="J14" i="3" s="1"/>
  <c r="E14" i="3"/>
  <c r="G14" i="3" s="1"/>
  <c r="L12" i="2" l="1"/>
  <c r="K12" i="2"/>
  <c r="J12" i="2"/>
  <c r="I12" i="2"/>
  <c r="H12" i="2"/>
  <c r="G12" i="2"/>
  <c r="F12" i="2"/>
  <c r="L11" i="2"/>
  <c r="K11" i="2"/>
  <c r="J11" i="2"/>
  <c r="I11" i="2"/>
  <c r="H11" i="2"/>
  <c r="G11" i="2"/>
  <c r="F11" i="2"/>
  <c r="L10" i="2"/>
  <c r="K10" i="2"/>
  <c r="J10" i="2"/>
  <c r="I10" i="2"/>
  <c r="H10" i="2"/>
  <c r="G10" i="2"/>
  <c r="F10" i="2"/>
  <c r="L9" i="2"/>
  <c r="K9" i="2"/>
  <c r="J9" i="2"/>
  <c r="I9" i="2"/>
  <c r="H9" i="2"/>
  <c r="G9" i="2"/>
  <c r="F9" i="2"/>
  <c r="L8" i="2"/>
  <c r="K8" i="2"/>
  <c r="J8" i="2"/>
  <c r="I8" i="2"/>
  <c r="H8" i="2"/>
  <c r="G8" i="2"/>
  <c r="F8" i="2"/>
  <c r="L7" i="2"/>
  <c r="K7" i="2"/>
  <c r="J7" i="2"/>
  <c r="I7" i="2"/>
  <c r="H7" i="2"/>
  <c r="G7" i="2"/>
  <c r="F7" i="2"/>
  <c r="L6" i="2"/>
  <c r="K6" i="2"/>
  <c r="J6" i="2"/>
  <c r="I6" i="2"/>
  <c r="H6" i="2"/>
  <c r="G6" i="2"/>
  <c r="F6" i="2"/>
  <c r="L5" i="2"/>
  <c r="K5" i="2"/>
  <c r="J5" i="2"/>
  <c r="I5" i="2"/>
  <c r="H5" i="2"/>
  <c r="G5" i="2"/>
  <c r="F5" i="2"/>
  <c r="L4" i="2"/>
  <c r="K4" i="2"/>
  <c r="J4" i="2"/>
  <c r="I4" i="2"/>
  <c r="H4" i="2"/>
  <c r="G4" i="2"/>
  <c r="F4" i="2"/>
  <c r="L3" i="2"/>
  <c r="K3" i="2"/>
  <c r="J3" i="2"/>
  <c r="I3" i="2"/>
  <c r="H3" i="2"/>
  <c r="G3" i="2"/>
  <c r="F3" i="2"/>
  <c r="L2" i="2"/>
  <c r="K2" i="2"/>
  <c r="J2" i="2"/>
  <c r="I2" i="2"/>
  <c r="H2" i="2"/>
  <c r="G2" i="2"/>
  <c r="F2" i="2"/>
  <c r="L1" i="2"/>
  <c r="K1" i="2"/>
  <c r="J1" i="2"/>
  <c r="I1" i="2"/>
  <c r="H1" i="2"/>
  <c r="G1" i="2"/>
  <c r="F1" i="2"/>
</calcChain>
</file>

<file path=xl/sharedStrings.xml><?xml version="1.0" encoding="utf-8"?>
<sst xmlns="http://schemas.openxmlformats.org/spreadsheetml/2006/main" count="1714" uniqueCount="96">
  <si>
    <t>Row Labels</t>
  </si>
  <si>
    <t>No. Passengers</t>
  </si>
  <si>
    <t>HRM</t>
  </si>
  <si>
    <t>January</t>
  </si>
  <si>
    <t>Adult Passenger</t>
  </si>
  <si>
    <t>PORT</t>
  </si>
  <si>
    <t>Jan 21</t>
  </si>
  <si>
    <t>Jan 20</t>
  </si>
  <si>
    <t>%</t>
  </si>
  <si>
    <t>YEAR TO DATE 21</t>
  </si>
  <si>
    <t>YEAR TO DATE 20</t>
  </si>
  <si>
    <t>Loading</t>
  </si>
  <si>
    <t>Alderney</t>
  </si>
  <si>
    <t>Child Passenger</t>
  </si>
  <si>
    <t>Dielette</t>
  </si>
  <si>
    <t>Carteret</t>
  </si>
  <si>
    <t>JER</t>
  </si>
  <si>
    <t>Granville</t>
  </si>
  <si>
    <t>Herm</t>
  </si>
  <si>
    <t>Sark</t>
  </si>
  <si>
    <t>Unloading</t>
  </si>
  <si>
    <t>Jersey</t>
  </si>
  <si>
    <t>St Malo</t>
  </si>
  <si>
    <t>Poole</t>
  </si>
  <si>
    <t>Infant Passenger</t>
  </si>
  <si>
    <t>Portsmouth</t>
  </si>
  <si>
    <t>TOTAL</t>
  </si>
  <si>
    <t>PME</t>
  </si>
  <si>
    <t>POO</t>
  </si>
  <si>
    <t>SML</t>
  </si>
  <si>
    <t>SRK</t>
  </si>
  <si>
    <t>STH</t>
  </si>
  <si>
    <t>(blank)</t>
  </si>
  <si>
    <t>Grand Total</t>
  </si>
  <si>
    <t>Column Labels</t>
  </si>
  <si>
    <t>Commercial</t>
  </si>
  <si>
    <t>email to</t>
  </si>
  <si>
    <t>marilyn.page@gov.gg</t>
  </si>
  <si>
    <t>finance@herm.com</t>
  </si>
  <si>
    <t>March</t>
  </si>
  <si>
    <t>Mar 20</t>
  </si>
  <si>
    <t>Apr 21</t>
  </si>
  <si>
    <t>Apr 20</t>
  </si>
  <si>
    <t>May 201</t>
  </si>
  <si>
    <t>May 20</t>
  </si>
  <si>
    <t>ACI</t>
  </si>
  <si>
    <t>June 21</t>
  </si>
  <si>
    <t>June 20</t>
  </si>
  <si>
    <t xml:space="preserve">This month = </t>
  </si>
  <si>
    <t>Month found in column No:</t>
  </si>
  <si>
    <t>GUERNSEY HARBOURS -  MOVEMENTS 2021</t>
  </si>
  <si>
    <t>ROUTE BY MONTH</t>
  </si>
  <si>
    <t>STATISTIC GROUP NAME</t>
  </si>
  <si>
    <t>PORT CODE</t>
  </si>
  <si>
    <t>ITEM CODE</t>
  </si>
  <si>
    <t>Exclude ITEM CODE</t>
  </si>
  <si>
    <t>PASSENGERS</t>
  </si>
  <si>
    <t>Nov</t>
  </si>
  <si>
    <t>TOTAL YTD</t>
  </si>
  <si>
    <t>Change</t>
  </si>
  <si>
    <t xml:space="preserve">Passenger (Normal rates)      </t>
  </si>
  <si>
    <t>POOL</t>
  </si>
  <si>
    <t xml:space="preserve">CSPC    </t>
  </si>
  <si>
    <t>POOLE</t>
  </si>
  <si>
    <t xml:space="preserve">Passenger (Discount Rates)    </t>
  </si>
  <si>
    <t>OTHER UK</t>
  </si>
  <si>
    <t xml:space="preserve">JSY </t>
  </si>
  <si>
    <t>JERSEY</t>
  </si>
  <si>
    <t xml:space="preserve">STM </t>
  </si>
  <si>
    <t>ST MALO</t>
  </si>
  <si>
    <t xml:space="preserve">GRV </t>
  </si>
  <si>
    <t>GRANVILLE</t>
  </si>
  <si>
    <t xml:space="preserve">DIE </t>
  </si>
  <si>
    <t>DIELETTE</t>
  </si>
  <si>
    <t xml:space="preserve">COMMERCIAL TOTAL </t>
  </si>
  <si>
    <t>CHANGE</t>
  </si>
  <si>
    <t>HERM</t>
  </si>
  <si>
    <t xml:space="preserve">SRK </t>
  </si>
  <si>
    <t>SARK</t>
  </si>
  <si>
    <t xml:space="preserve">ALD </t>
  </si>
  <si>
    <t>ALDERNEY</t>
  </si>
  <si>
    <t>INTER BAILIWICK TOTAL</t>
  </si>
  <si>
    <t>CRUISE</t>
  </si>
  <si>
    <t>CRUISE TOTAL</t>
  </si>
  <si>
    <t>This year month totals</t>
  </si>
  <si>
    <t>Last year month totals</t>
  </si>
  <si>
    <t>Transfer</t>
  </si>
  <si>
    <t xml:space="preserve">Vehicles (Private)            </t>
  </si>
  <si>
    <t xml:space="preserve">Vehicles (Commercial)         </t>
  </si>
  <si>
    <t xml:space="preserve">Cargo (General)               </t>
  </si>
  <si>
    <t xml:space="preserve">Oil/ Petrol/ Gas              </t>
  </si>
  <si>
    <t xml:space="preserve">CTKG    </t>
  </si>
  <si>
    <t>FPOP</t>
  </si>
  <si>
    <t xml:space="preserve">FPOS    </t>
  </si>
  <si>
    <t xml:space="preserve">Self Discharge                </t>
  </si>
  <si>
    <t xml:space="preserve">Commodities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</si>
</sst>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£&quot;#,##0.00"/>
    <numFmt numFmtId="165" formatCode="General_)"/>
    <numFmt numFmtId="166" formatCode="mmm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9"/>
      <name val="Arial"/>
      <family val="2"/>
    </font>
    <font>
      <sz val="9"/>
      <name val="LinePrinter"/>
    </font>
    <font>
      <b/>
      <sz val="9"/>
      <name val="LinePrinter"/>
    </font>
    <font>
      <sz val="10"/>
      <name val="Courier"/>
      <family val="3"/>
    </font>
    <font>
      <b/>
      <sz val="12"/>
      <color indexed="8"/>
      <name val="Calibri"/>
      <family val="2"/>
      <scheme val="minor"/>
    </font>
    <font>
      <b/>
      <u/>
      <sz val="12"/>
      <color indexed="48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8"/>
      <color rgb="FF00B0F0"/>
      <name val="Arial"/>
      <family val="2"/>
    </font>
    <font>
      <sz val="8"/>
      <name val="BF Times"/>
    </font>
    <font>
      <sz val="12"/>
      <color rgb="FF00B0F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color indexed="8"/>
      <name val="Arial Narrow"/>
      <family val="2"/>
    </font>
    <font>
      <b/>
      <u/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165" fontId="9" fillId="0" borderId="0"/>
    <xf numFmtId="0" fontId="1" fillId="0" borderId="0"/>
    <xf numFmtId="0" fontId="15" fillId="0" borderId="0"/>
  </cellStyleXfs>
  <cellXfs count="149">
    <xf numFmtId="0" fontId="0" fillId="0" borderId="0" xfId="0"/>
    <xf numFmtId="0" fontId="1" fillId="0" borderId="0" xfId="1"/>
    <xf numFmtId="0" fontId="3" fillId="0" borderId="0" xfId="2"/>
    <xf numFmtId="0" fontId="2" fillId="0" borderId="1" xfId="0" applyFont="1" applyBorder="1" applyAlignment="1">
      <alignment horizontal="left"/>
    </xf>
    <xf numFmtId="0" fontId="2" fillId="0" borderId="1" xfId="0" applyNumberFormat="1" applyFont="1" applyBorder="1"/>
    <xf numFmtId="0" fontId="2" fillId="0" borderId="0" xfId="0" applyFont="1" applyAlignment="1">
      <alignment horizontal="left" indent="1"/>
    </xf>
    <xf numFmtId="0" fontId="2" fillId="0" borderId="0" xfId="0" applyNumberFormat="1" applyFont="1"/>
    <xf numFmtId="0" fontId="4" fillId="2" borderId="2" xfId="2" applyNumberFormat="1" applyFont="1" applyFill="1" applyBorder="1" applyAlignment="1" applyProtection="1">
      <alignment horizontal="center"/>
      <protection locked="0"/>
    </xf>
    <xf numFmtId="49" fontId="4" fillId="2" borderId="3" xfId="2" applyNumberFormat="1" applyFont="1" applyFill="1" applyBorder="1" applyAlignment="1" applyProtection="1">
      <alignment horizontal="center" wrapText="1"/>
      <protection locked="0"/>
    </xf>
    <xf numFmtId="49" fontId="4" fillId="2" borderId="3" xfId="2" applyNumberFormat="1" applyFont="1" applyFill="1" applyBorder="1" applyAlignment="1" applyProtection="1">
      <alignment horizontal="center" wrapText="1"/>
    </xf>
    <xf numFmtId="0" fontId="5" fillId="2" borderId="3" xfId="2" applyNumberFormat="1" applyFont="1" applyFill="1" applyBorder="1" applyAlignment="1" applyProtection="1">
      <alignment horizontal="center"/>
    </xf>
    <xf numFmtId="0" fontId="4" fillId="2" borderId="3" xfId="2" applyNumberFormat="1" applyFont="1" applyFill="1" applyBorder="1" applyAlignment="1" applyProtection="1">
      <alignment horizontal="center" wrapText="1"/>
    </xf>
    <xf numFmtId="0" fontId="0" fillId="0" borderId="0" xfId="0" applyAlignment="1">
      <alignment horizontal="left" indent="2"/>
    </xf>
    <xf numFmtId="0" fontId="0" fillId="0" borderId="0" xfId="0" applyNumberFormat="1"/>
    <xf numFmtId="0" fontId="6" fillId="0" borderId="4" xfId="2" applyNumberFormat="1" applyFont="1" applyFill="1" applyBorder="1" applyProtection="1">
      <protection locked="0"/>
    </xf>
    <xf numFmtId="3" fontId="7" fillId="0" borderId="4" xfId="2" applyNumberFormat="1" applyFont="1" applyFill="1" applyBorder="1" applyAlignment="1" applyProtection="1">
      <alignment horizontal="center"/>
      <protection locked="0"/>
    </xf>
    <xf numFmtId="9" fontId="7" fillId="0" borderId="5" xfId="2" applyNumberFormat="1" applyFont="1" applyFill="1" applyBorder="1" applyAlignment="1" applyProtection="1">
      <alignment horizontal="center"/>
    </xf>
    <xf numFmtId="3" fontId="7" fillId="0" borderId="4" xfId="2" applyNumberFormat="1" applyFont="1" applyFill="1" applyBorder="1" applyAlignment="1" applyProtection="1">
      <alignment horizontal="center"/>
    </xf>
    <xf numFmtId="0" fontId="6" fillId="0" borderId="5" xfId="2" applyNumberFormat="1" applyFont="1" applyFill="1" applyBorder="1" applyProtection="1">
      <protection locked="0"/>
    </xf>
    <xf numFmtId="3" fontId="8" fillId="0" borderId="4" xfId="2" applyNumberFormat="1" applyFont="1" applyFill="1" applyBorder="1" applyAlignment="1" applyProtection="1">
      <alignment horizontal="center"/>
    </xf>
    <xf numFmtId="3" fontId="6" fillId="0" borderId="5" xfId="2" applyNumberFormat="1" applyFont="1" applyFill="1" applyBorder="1" applyAlignment="1" applyProtection="1">
      <alignment horizontal="center"/>
    </xf>
    <xf numFmtId="9" fontId="8" fillId="0" borderId="5" xfId="2" applyNumberFormat="1" applyFont="1" applyFill="1" applyBorder="1" applyAlignment="1" applyProtection="1">
      <alignment horizontal="center"/>
    </xf>
    <xf numFmtId="0" fontId="2" fillId="3" borderId="6" xfId="0" applyFont="1" applyFill="1" applyBorder="1" applyAlignment="1">
      <alignment horizontal="left"/>
    </xf>
    <xf numFmtId="0" fontId="2" fillId="3" borderId="6" xfId="0" applyNumberFormat="1" applyFont="1" applyFill="1" applyBorder="1"/>
    <xf numFmtId="0" fontId="4" fillId="4" borderId="2" xfId="2" applyFont="1" applyFill="1" applyBorder="1" applyAlignment="1" applyProtection="1">
      <alignment horizontal="center"/>
      <protection locked="0"/>
    </xf>
    <xf numFmtId="49" fontId="4" fillId="4" borderId="3" xfId="2" applyNumberFormat="1" applyFont="1" applyFill="1" applyBorder="1" applyAlignment="1" applyProtection="1">
      <alignment horizontal="center" wrapText="1"/>
      <protection locked="0"/>
    </xf>
    <xf numFmtId="49" fontId="4" fillId="4" borderId="3" xfId="2" applyNumberFormat="1" applyFont="1" applyFill="1" applyBorder="1" applyAlignment="1">
      <alignment horizontal="center" wrapText="1"/>
    </xf>
    <xf numFmtId="0" fontId="5" fillId="4" borderId="3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 wrapText="1"/>
    </xf>
    <xf numFmtId="0" fontId="5" fillId="4" borderId="7" xfId="2" applyFont="1" applyFill="1" applyBorder="1" applyAlignment="1">
      <alignment horizontal="center"/>
    </xf>
    <xf numFmtId="0" fontId="6" fillId="0" borderId="4" xfId="2" applyFont="1" applyBorder="1" applyProtection="1">
      <protection locked="0"/>
    </xf>
    <xf numFmtId="3" fontId="7" fillId="0" borderId="4" xfId="2" applyNumberFormat="1" applyFont="1" applyBorder="1" applyAlignment="1" applyProtection="1">
      <alignment horizontal="center"/>
      <protection locked="0"/>
    </xf>
    <xf numFmtId="9" fontId="7" fillId="0" borderId="5" xfId="2" applyNumberFormat="1" applyFont="1" applyBorder="1" applyAlignment="1">
      <alignment horizontal="center"/>
    </xf>
    <xf numFmtId="3" fontId="7" fillId="0" borderId="4" xfId="2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6" fillId="0" borderId="5" xfId="2" applyFont="1" applyBorder="1" applyProtection="1">
      <protection locked="0"/>
    </xf>
    <xf numFmtId="0" fontId="0" fillId="0" borderId="0" xfId="0" applyAlignment="1">
      <alignment horizontal="left" indent="1"/>
    </xf>
    <xf numFmtId="3" fontId="8" fillId="0" borderId="4" xfId="2" applyNumberFormat="1" applyFont="1" applyBorder="1" applyAlignment="1">
      <alignment horizontal="center"/>
    </xf>
    <xf numFmtId="9" fontId="8" fillId="0" borderId="5" xfId="2" applyNumberFormat="1" applyFont="1" applyBorder="1" applyAlignment="1">
      <alignment horizontal="center"/>
    </xf>
    <xf numFmtId="0" fontId="0" fillId="0" borderId="0" xfId="0" pivotButton="1"/>
    <xf numFmtId="0" fontId="6" fillId="0" borderId="4" xfId="2" pivotButton="1" applyFont="1" applyBorder="1" applyProtection="1">
      <protection locked="0"/>
    </xf>
    <xf numFmtId="3" fontId="7" fillId="0" borderId="4" xfId="2" pivotButton="1" applyNumberFormat="1" applyFont="1" applyBorder="1" applyAlignment="1" applyProtection="1">
      <alignment horizontal="center"/>
      <protection locked="0"/>
    </xf>
    <xf numFmtId="9" fontId="7" fillId="0" borderId="5" xfId="2" pivotButton="1" applyNumberFormat="1" applyFont="1" applyBorder="1" applyAlignment="1">
      <alignment horizontal="center"/>
    </xf>
    <xf numFmtId="3" fontId="7" fillId="0" borderId="4" xfId="2" pivotButton="1" applyNumberFormat="1" applyFont="1" applyBorder="1" applyAlignment="1">
      <alignment horizontal="center"/>
    </xf>
    <xf numFmtId="0" fontId="2" fillId="3" borderId="0" xfId="0" applyFont="1" applyFill="1"/>
    <xf numFmtId="0" fontId="2" fillId="0" borderId="1" xfId="0" applyFont="1" applyBorder="1"/>
    <xf numFmtId="0" fontId="2" fillId="0" borderId="0" xfId="0" applyFont="1"/>
    <xf numFmtId="0" fontId="2" fillId="3" borderId="6" xfId="0" applyFont="1" applyFill="1" applyBorder="1"/>
    <xf numFmtId="0" fontId="2" fillId="3" borderId="1" xfId="0" applyFont="1" applyFill="1" applyBorder="1"/>
    <xf numFmtId="0" fontId="4" fillId="5" borderId="2" xfId="2" applyFont="1" applyFill="1" applyBorder="1" applyAlignment="1" applyProtection="1">
      <alignment horizontal="center"/>
      <protection locked="0"/>
    </xf>
    <xf numFmtId="49" fontId="4" fillId="5" borderId="3" xfId="2" applyNumberFormat="1" applyFont="1" applyFill="1" applyBorder="1" applyAlignment="1" applyProtection="1">
      <alignment horizontal="center" wrapText="1"/>
      <protection locked="0"/>
    </xf>
    <xf numFmtId="49" fontId="4" fillId="5" borderId="3" xfId="2" applyNumberFormat="1" applyFont="1" applyFill="1" applyBorder="1" applyAlignment="1">
      <alignment horizontal="center" wrapText="1"/>
    </xf>
    <xf numFmtId="0" fontId="5" fillId="5" borderId="3" xfId="2" applyFont="1" applyFill="1" applyBorder="1" applyAlignment="1">
      <alignment horizontal="center"/>
    </xf>
    <xf numFmtId="0" fontId="4" fillId="5" borderId="3" xfId="2" applyFont="1" applyFill="1" applyBorder="1" applyAlignment="1">
      <alignment horizontal="center" wrapText="1"/>
    </xf>
    <xf numFmtId="0" fontId="5" fillId="5" borderId="7" xfId="2" applyFont="1" applyFill="1" applyBorder="1" applyAlignment="1">
      <alignment horizontal="center"/>
    </xf>
    <xf numFmtId="17" fontId="4" fillId="5" borderId="3" xfId="2" applyNumberFormat="1" applyFont="1" applyFill="1" applyBorder="1" applyAlignment="1">
      <alignment horizontal="center" wrapText="1"/>
    </xf>
    <xf numFmtId="0" fontId="4" fillId="5" borderId="7" xfId="2" applyFont="1" applyFill="1" applyBorder="1" applyAlignment="1">
      <alignment horizontal="center" vertical="center" wrapText="1"/>
    </xf>
    <xf numFmtId="3" fontId="6" fillId="0" borderId="5" xfId="2" applyNumberFormat="1" applyFont="1" applyBorder="1" applyAlignment="1">
      <alignment horizontal="center"/>
    </xf>
    <xf numFmtId="164" fontId="2" fillId="3" borderId="6" xfId="0" applyNumberFormat="1" applyFont="1" applyFill="1" applyBorder="1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left" indent="1"/>
    </xf>
    <xf numFmtId="164" fontId="0" fillId="0" borderId="0" xfId="0" applyNumberFormat="1" applyAlignment="1">
      <alignment horizontal="left" indent="2"/>
    </xf>
    <xf numFmtId="0" fontId="0" fillId="0" borderId="0" xfId="3" applyNumberFormat="1" applyFont="1"/>
    <xf numFmtId="164" fontId="0" fillId="0" borderId="0" xfId="0" pivotButton="1" applyNumberFormat="1"/>
    <xf numFmtId="14" fontId="3" fillId="2" borderId="0" xfId="2" applyNumberFormat="1" applyFill="1"/>
    <xf numFmtId="14" fontId="3" fillId="0" borderId="0" xfId="2" applyNumberFormat="1" applyAlignment="1">
      <alignment horizontal="center"/>
    </xf>
    <xf numFmtId="0" fontId="3" fillId="0" borderId="0" xfId="2" applyAlignment="1">
      <alignment horizontal="center"/>
    </xf>
    <xf numFmtId="0" fontId="3" fillId="2" borderId="0" xfId="2" applyFill="1" applyAlignment="1">
      <alignment horizontal="center"/>
    </xf>
    <xf numFmtId="14" fontId="3" fillId="2" borderId="0" xfId="2" applyNumberFormat="1" applyFill="1" applyAlignment="1">
      <alignment horizontal="center"/>
    </xf>
    <xf numFmtId="166" fontId="10" fillId="0" borderId="8" xfId="4" applyNumberFormat="1" applyFont="1" applyBorder="1" applyAlignment="1" applyProtection="1">
      <alignment horizontal="center"/>
      <protection locked="0"/>
    </xf>
    <xf numFmtId="165" fontId="10" fillId="0" borderId="9" xfId="4" applyFont="1" applyBorder="1" applyAlignment="1" applyProtection="1">
      <alignment horizontal="center"/>
      <protection locked="0"/>
    </xf>
    <xf numFmtId="165" fontId="10" fillId="6" borderId="8" xfId="4" applyFont="1" applyFill="1" applyBorder="1" applyAlignment="1">
      <alignment horizontal="center"/>
    </xf>
    <xf numFmtId="165" fontId="10" fillId="6" borderId="10" xfId="4" applyFont="1" applyFill="1" applyBorder="1" applyAlignment="1">
      <alignment horizontal="center"/>
    </xf>
    <xf numFmtId="165" fontId="10" fillId="0" borderId="0" xfId="4" applyFont="1" applyAlignment="1">
      <alignment horizontal="center"/>
    </xf>
    <xf numFmtId="165" fontId="12" fillId="6" borderId="11" xfId="4" applyFont="1" applyFill="1" applyBorder="1" applyAlignment="1">
      <alignment horizontal="center"/>
    </xf>
    <xf numFmtId="165" fontId="13" fillId="6" borderId="0" xfId="4" applyFont="1" applyFill="1" applyAlignment="1">
      <alignment horizontal="center"/>
    </xf>
    <xf numFmtId="165" fontId="13" fillId="6" borderId="12" xfId="4" applyFont="1" applyFill="1" applyBorder="1" applyAlignment="1" applyProtection="1">
      <alignment horizontal="center"/>
      <protection locked="0"/>
    </xf>
    <xf numFmtId="165" fontId="13" fillId="0" borderId="0" xfId="4" applyFont="1" applyAlignment="1" applyProtection="1">
      <alignment horizontal="center"/>
      <protection locked="0"/>
    </xf>
    <xf numFmtId="0" fontId="1" fillId="0" borderId="0" xfId="5"/>
    <xf numFmtId="165" fontId="10" fillId="0" borderId="13" xfId="4" applyFont="1" applyBorder="1"/>
    <xf numFmtId="166" fontId="10" fillId="0" borderId="14" xfId="4" applyNumberFormat="1" applyFont="1" applyBorder="1" applyAlignment="1" applyProtection="1">
      <alignment horizontal="center"/>
      <protection locked="0"/>
    </xf>
    <xf numFmtId="165" fontId="10" fillId="0" borderId="15" xfId="4" applyFont="1" applyBorder="1" applyAlignment="1" applyProtection="1">
      <alignment horizontal="center"/>
      <protection locked="0"/>
    </xf>
    <xf numFmtId="165" fontId="13" fillId="0" borderId="8" xfId="4" applyFont="1" applyBorder="1" applyAlignment="1" applyProtection="1">
      <alignment horizontal="center"/>
      <protection locked="0"/>
    </xf>
    <xf numFmtId="165" fontId="13" fillId="0" borderId="10" xfId="4" applyFont="1" applyBorder="1" applyAlignment="1" applyProtection="1">
      <alignment horizontal="center"/>
      <protection locked="0"/>
    </xf>
    <xf numFmtId="0" fontId="14" fillId="0" borderId="0" xfId="2" applyFont="1"/>
    <xf numFmtId="0" fontId="16" fillId="0" borderId="16" xfId="6" applyFont="1" applyBorder="1"/>
    <xf numFmtId="165" fontId="16" fillId="0" borderId="0" xfId="4" applyFont="1" applyAlignment="1" applyProtection="1">
      <alignment horizontal="center"/>
      <protection locked="0"/>
    </xf>
    <xf numFmtId="1" fontId="16" fillId="0" borderId="0" xfId="4" applyNumberFormat="1" applyFont="1" applyAlignment="1" applyProtection="1">
      <alignment horizontal="center"/>
      <protection locked="0"/>
    </xf>
    <xf numFmtId="165" fontId="17" fillId="0" borderId="12" xfId="4" applyFont="1" applyBorder="1" applyAlignment="1" applyProtection="1">
      <alignment horizontal="center"/>
      <protection locked="0"/>
    </xf>
    <xf numFmtId="165" fontId="16" fillId="0" borderId="12" xfId="4" applyFont="1" applyBorder="1" applyAlignment="1" applyProtection="1">
      <alignment horizontal="center"/>
      <protection locked="0"/>
    </xf>
    <xf numFmtId="0" fontId="12" fillId="0" borderId="16" xfId="6" applyFont="1" applyBorder="1"/>
    <xf numFmtId="165" fontId="10" fillId="0" borderId="12" xfId="4" applyFont="1" applyBorder="1" applyAlignment="1" applyProtection="1">
      <alignment horizontal="center"/>
      <protection locked="0"/>
    </xf>
    <xf numFmtId="165" fontId="13" fillId="0" borderId="12" xfId="4" applyFont="1" applyBorder="1" applyAlignment="1" applyProtection="1">
      <alignment horizontal="center"/>
      <protection locked="0"/>
    </xf>
    <xf numFmtId="165" fontId="13" fillId="0" borderId="0" xfId="4" applyFont="1" applyAlignment="1">
      <alignment horizontal="center"/>
    </xf>
    <xf numFmtId="165" fontId="12" fillId="0" borderId="0" xfId="4" applyFont="1" applyAlignment="1">
      <alignment horizontal="center"/>
    </xf>
    <xf numFmtId="0" fontId="12" fillId="0" borderId="0" xfId="4" applyNumberFormat="1" applyFont="1" applyAlignment="1">
      <alignment horizontal="center"/>
    </xf>
    <xf numFmtId="0" fontId="18" fillId="0" borderId="17" xfId="6" applyFont="1" applyBorder="1"/>
    <xf numFmtId="165" fontId="13" fillId="0" borderId="18" xfId="4" applyFont="1" applyBorder="1" applyAlignment="1" applyProtection="1">
      <alignment horizontal="center"/>
      <protection locked="0"/>
    </xf>
    <xf numFmtId="165" fontId="13" fillId="0" borderId="19" xfId="4" applyFont="1" applyBorder="1" applyAlignment="1">
      <alignment horizontal="center"/>
    </xf>
    <xf numFmtId="165" fontId="13" fillId="0" borderId="19" xfId="4" applyFont="1" applyBorder="1" applyAlignment="1" applyProtection="1">
      <alignment horizontal="center"/>
      <protection locked="0"/>
    </xf>
    <xf numFmtId="165" fontId="13" fillId="0" borderId="20" xfId="4" applyFont="1" applyBorder="1" applyAlignment="1">
      <alignment horizontal="center"/>
    </xf>
    <xf numFmtId="165" fontId="10" fillId="0" borderId="17" xfId="4" applyFont="1" applyBorder="1" applyAlignment="1" applyProtection="1">
      <alignment horizontal="center"/>
      <protection locked="0"/>
    </xf>
    <xf numFmtId="165" fontId="13" fillId="0" borderId="20" xfId="4" applyFont="1" applyBorder="1" applyAlignment="1" applyProtection="1">
      <alignment horizontal="center"/>
      <protection locked="0"/>
    </xf>
    <xf numFmtId="165" fontId="18" fillId="7" borderId="19" xfId="2" applyNumberFormat="1" applyFont="1" applyFill="1" applyBorder="1" applyAlignment="1">
      <alignment horizontal="center"/>
    </xf>
    <xf numFmtId="165" fontId="13" fillId="6" borderId="18" xfId="4" applyFont="1" applyFill="1" applyBorder="1" applyAlignment="1">
      <alignment horizontal="center"/>
    </xf>
    <xf numFmtId="165" fontId="13" fillId="6" borderId="19" xfId="4" applyFont="1" applyFill="1" applyBorder="1" applyAlignment="1">
      <alignment horizontal="center"/>
    </xf>
    <xf numFmtId="165" fontId="13" fillId="6" borderId="20" xfId="4" applyFont="1" applyFill="1" applyBorder="1" applyAlignment="1">
      <alignment horizontal="center"/>
    </xf>
    <xf numFmtId="165" fontId="10" fillId="0" borderId="9" xfId="4" applyFont="1" applyBorder="1" applyAlignment="1">
      <alignment horizontal="center"/>
    </xf>
    <xf numFmtId="165" fontId="10" fillId="0" borderId="8" xfId="4" applyFont="1" applyBorder="1" applyAlignment="1">
      <alignment horizontal="center"/>
    </xf>
    <xf numFmtId="165" fontId="13" fillId="8" borderId="9" xfId="4" applyFont="1" applyFill="1" applyBorder="1" applyAlignment="1">
      <alignment horizontal="center"/>
    </xf>
    <xf numFmtId="165" fontId="13" fillId="8" borderId="8" xfId="4" applyFont="1" applyFill="1" applyBorder="1" applyAlignment="1">
      <alignment horizontal="center"/>
    </xf>
    <xf numFmtId="165" fontId="13" fillId="8" borderId="10" xfId="4" applyFont="1" applyFill="1" applyBorder="1" applyAlignment="1">
      <alignment horizontal="center"/>
    </xf>
    <xf numFmtId="165" fontId="10" fillId="0" borderId="21" xfId="4" applyFont="1" applyBorder="1" applyAlignment="1">
      <alignment horizontal="center"/>
    </xf>
    <xf numFmtId="165" fontId="10" fillId="0" borderId="22" xfId="4" applyFont="1" applyBorder="1" applyAlignment="1">
      <alignment horizontal="center"/>
    </xf>
    <xf numFmtId="165" fontId="10" fillId="0" borderId="23" xfId="4" applyFont="1" applyBorder="1" applyAlignment="1">
      <alignment horizontal="center"/>
    </xf>
    <xf numFmtId="165" fontId="13" fillId="8" borderId="21" xfId="4" applyFont="1" applyFill="1" applyBorder="1" applyAlignment="1">
      <alignment horizontal="center"/>
    </xf>
    <xf numFmtId="14" fontId="19" fillId="8" borderId="22" xfId="4" applyNumberFormat="1" applyFont="1" applyFill="1" applyBorder="1" applyAlignment="1">
      <alignment horizontal="center"/>
    </xf>
    <xf numFmtId="165" fontId="13" fillId="8" borderId="23" xfId="4" applyFont="1" applyFill="1" applyBorder="1" applyAlignment="1">
      <alignment horizontal="center"/>
    </xf>
    <xf numFmtId="0" fontId="12" fillId="0" borderId="11" xfId="6" applyFont="1" applyBorder="1"/>
    <xf numFmtId="0" fontId="12" fillId="0" borderId="24" xfId="6" applyFont="1" applyBorder="1"/>
    <xf numFmtId="0" fontId="18" fillId="0" borderId="24" xfId="6" applyFont="1" applyBorder="1"/>
    <xf numFmtId="165" fontId="10" fillId="0" borderId="11" xfId="4" applyFont="1" applyBorder="1" applyAlignment="1">
      <alignment horizontal="center"/>
    </xf>
    <xf numFmtId="165" fontId="10" fillId="0" borderId="12" xfId="4" applyFont="1" applyBorder="1" applyAlignment="1">
      <alignment horizontal="center"/>
    </xf>
    <xf numFmtId="14" fontId="19" fillId="0" borderId="0" xfId="4" applyNumberFormat="1" applyFont="1" applyAlignment="1">
      <alignment horizontal="center"/>
    </xf>
    <xf numFmtId="165" fontId="13" fillId="0" borderId="12" xfId="4" applyFont="1" applyBorder="1" applyAlignment="1">
      <alignment horizontal="center"/>
    </xf>
    <xf numFmtId="0" fontId="12" fillId="0" borderId="0" xfId="2" applyFont="1"/>
    <xf numFmtId="0" fontId="12" fillId="0" borderId="0" xfId="2" applyFont="1" applyAlignment="1">
      <alignment horizontal="center"/>
    </xf>
    <xf numFmtId="0" fontId="20" fillId="0" borderId="0" xfId="2" applyFont="1" applyAlignment="1" applyProtection="1">
      <alignment horizontal="center"/>
      <protection locked="0"/>
    </xf>
    <xf numFmtId="0" fontId="20" fillId="0" borderId="0" xfId="2" applyFont="1" applyAlignment="1">
      <alignment horizontal="center"/>
    </xf>
    <xf numFmtId="0" fontId="21" fillId="0" borderId="0" xfId="2" applyFont="1" applyAlignment="1">
      <alignment horizontal="center"/>
    </xf>
    <xf numFmtId="165" fontId="10" fillId="0" borderId="0" xfId="4" applyFont="1" applyAlignment="1">
      <alignment horizontal="left"/>
    </xf>
    <xf numFmtId="165" fontId="20" fillId="0" borderId="0" xfId="2" applyNumberFormat="1" applyFont="1" applyAlignment="1" applyProtection="1">
      <alignment horizontal="center"/>
      <protection locked="0"/>
    </xf>
    <xf numFmtId="0" fontId="22" fillId="0" borderId="0" xfId="2" applyFont="1" applyAlignment="1" applyProtection="1">
      <alignment horizontal="center"/>
      <protection locked="0"/>
    </xf>
    <xf numFmtId="0" fontId="20" fillId="0" borderId="0" xfId="2" pivotButton="1" applyFont="1" applyAlignment="1" applyProtection="1">
      <alignment horizontal="center"/>
      <protection locked="0"/>
    </xf>
    <xf numFmtId="0" fontId="21" fillId="0" borderId="0" xfId="2" pivotButton="1" applyFont="1" applyAlignment="1">
      <alignment horizontal="center"/>
    </xf>
    <xf numFmtId="0" fontId="20" fillId="0" borderId="0" xfId="2" pivotButton="1" applyFont="1" applyAlignment="1">
      <alignment horizontal="center"/>
    </xf>
    <xf numFmtId="0" fontId="3" fillId="0" borderId="0" xfId="2" pivotButton="1" applyAlignment="1">
      <alignment horizontal="center"/>
    </xf>
    <xf numFmtId="0" fontId="3" fillId="0" borderId="0" xfId="2" pivotButton="1"/>
    <xf numFmtId="164" fontId="2" fillId="0" borderId="0" xfId="0" applyNumberFormat="1" applyFont="1"/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 indent="1"/>
    </xf>
    <xf numFmtId="164" fontId="2" fillId="3" borderId="0" xfId="0" applyNumberFormat="1" applyFont="1" applyFill="1"/>
    <xf numFmtId="164" fontId="2" fillId="3" borderId="1" xfId="0" applyNumberFormat="1" applyFont="1" applyFill="1" applyBorder="1"/>
    <xf numFmtId="164" fontId="2" fillId="0" borderId="1" xfId="0" applyNumberFormat="1" applyFont="1" applyBorder="1" applyAlignment="1">
      <alignment horizontal="left"/>
    </xf>
    <xf numFmtId="165" fontId="11" fillId="6" borderId="9" xfId="4" applyFont="1" applyFill="1" applyBorder="1" applyAlignment="1" applyProtection="1">
      <alignment horizontal="center"/>
      <protection locked="0"/>
    </xf>
    <xf numFmtId="165" fontId="11" fillId="6" borderId="8" xfId="4" applyFont="1" applyFill="1" applyBorder="1" applyAlignment="1" applyProtection="1">
      <alignment horizontal="center"/>
      <protection locked="0"/>
    </xf>
    <xf numFmtId="165" fontId="11" fillId="6" borderId="10" xfId="4" applyFont="1" applyFill="1" applyBorder="1" applyAlignment="1" applyProtection="1">
      <alignment horizontal="center"/>
      <protection locked="0"/>
    </xf>
    <xf numFmtId="165" fontId="23" fillId="6" borderId="11" xfId="4" applyFont="1" applyFill="1" applyBorder="1" applyAlignment="1">
      <alignment horizontal="center"/>
    </xf>
    <xf numFmtId="165" fontId="3" fillId="0" borderId="0" xfId="2" applyNumberFormat="1"/>
  </cellXfs>
  <cellStyles count="7">
    <cellStyle name="Comma" xfId="3" builtinId="3"/>
    <cellStyle name="Normal" xfId="0" builtinId="0"/>
    <cellStyle name="Normal 2" xfId="5" xr:uid="{25BC29CD-F4AB-4BC9-A3CB-F35E05DF1D3C}"/>
    <cellStyle name="Normal 3" xfId="2" xr:uid="{00000000-0005-0000-0000-000001000000}"/>
    <cellStyle name="Normal 45" xfId="1" xr:uid="{00000000-0005-0000-0000-000002000000}"/>
    <cellStyle name="Normal_Jan" xfId="6" xr:uid="{43590357-3383-4181-BB34-534C16124D38}"/>
    <cellStyle name="Normal_Sheet1" xfId="4" xr:uid="{54961784-4876-495B-86B6-7988842F15F1}"/>
  </cellStyles>
  <dxfs count="311"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2" formatCode="0.0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2" formatCode="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2" formatCode="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2" formatCode="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2" formatCode="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font>
        <color rgb="FFFF0000"/>
      </font>
    </dxf>
    <dxf>
      <font>
        <color theme="5"/>
      </font>
    </dxf>
    <dxf>
      <font>
        <color rgb="FFFF0000"/>
      </font>
    </dxf>
    <dxf>
      <font>
        <color rgb="FFFF0000"/>
      </font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2" formatCode="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font>
        <color rgb="FFFF0000"/>
      </font>
    </dxf>
    <dxf>
      <font>
        <color theme="5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rgb="FFFF0000"/>
      </font>
    </dxf>
    <dxf>
      <font>
        <color theme="5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pivotCacheDefinition" Target="pivotCache/pivotCacheDefinition5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4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3.xml"/><Relationship Id="rId20" Type="http://schemas.openxmlformats.org/officeDocument/2006/relationships/pivotCacheDefinition" Target="pivotCache/pivotCacheDefinition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2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inance\Anne-Marie%20Chandler\03)%20Monthly%20Reports\1%20Statistics%20-%20e.g%20Pax%20movments\2021\01)%20%20Monthly%20Finance%20Stat's%20Report%20-%20eg%20Pax%20movments%20February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PAX Source Data"/>
      <sheetName val="PAX Movements"/>
      <sheetName val="Ops Source Data"/>
      <sheetName val="Ops Movements"/>
      <sheetName val="Lists"/>
      <sheetName val="Vlookup"/>
      <sheetName val="Cruise Ships 2019"/>
      <sheetName val="Ports"/>
      <sheetName val="INPUT"/>
      <sheetName val="Route &amp; Month"/>
      <sheetName val="Data sheet for graphs"/>
      <sheetName val="Monthly Graph 2021"/>
      <sheetName val="Cumulative Graph 2021"/>
      <sheetName val="2021 Pax"/>
      <sheetName val="Jan 21"/>
      <sheetName val="Feb 20"/>
      <sheetName val="Mar 20"/>
      <sheetName val="Apr 20"/>
      <sheetName val="May 20"/>
      <sheetName val="Jun 20"/>
      <sheetName val="Jul 20"/>
      <sheetName val="Aug 20"/>
      <sheetName val="Sept 20"/>
      <sheetName val="Oct 20"/>
      <sheetName val="Nov 20"/>
      <sheetName val="Dec 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2">
          <cell r="I2" t="str">
            <v>PORT</v>
          </cell>
          <cell r="J2" t="str">
            <v>Feb 21</v>
          </cell>
          <cell r="K2" t="str">
            <v>Feb 20</v>
          </cell>
          <cell r="L2" t="str">
            <v>%</v>
          </cell>
          <cell r="M2" t="str">
            <v>YEAR TO DATE 21</v>
          </cell>
          <cell r="N2" t="str">
            <v>YEAR TO DATE 20</v>
          </cell>
          <cell r="O2" t="str">
            <v>%</v>
          </cell>
        </row>
        <row r="3">
          <cell r="I3" t="str">
            <v>Alderney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</row>
        <row r="4">
          <cell r="I4" t="str">
            <v>Dielette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I5" t="str">
            <v>Carteret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I6" t="str">
            <v>Granville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I7" t="str">
            <v>Herm</v>
          </cell>
          <cell r="J7">
            <v>0</v>
          </cell>
          <cell r="K7">
            <v>160</v>
          </cell>
          <cell r="L7">
            <v>-1</v>
          </cell>
          <cell r="M7">
            <v>350</v>
          </cell>
          <cell r="N7">
            <v>403</v>
          </cell>
          <cell r="O7">
            <v>-0.13151364764267989</v>
          </cell>
        </row>
        <row r="8">
          <cell r="I8" t="str">
            <v>Sark</v>
          </cell>
          <cell r="J8">
            <v>16</v>
          </cell>
          <cell r="K8">
            <v>404</v>
          </cell>
          <cell r="L8">
            <v>-0.96039603960396036</v>
          </cell>
          <cell r="M8">
            <v>585</v>
          </cell>
          <cell r="N8">
            <v>867</v>
          </cell>
          <cell r="O8">
            <v>-0.32525951557093424</v>
          </cell>
        </row>
        <row r="9">
          <cell r="I9" t="str">
            <v>Jersey</v>
          </cell>
          <cell r="J9">
            <v>32</v>
          </cell>
          <cell r="K9">
            <v>776</v>
          </cell>
          <cell r="L9">
            <v>-0.95876288659793818</v>
          </cell>
          <cell r="M9">
            <v>120</v>
          </cell>
          <cell r="N9">
            <v>1839</v>
          </cell>
          <cell r="O9">
            <v>-0.93474714518760194</v>
          </cell>
        </row>
        <row r="10">
          <cell r="I10" t="str">
            <v>St Malo</v>
          </cell>
          <cell r="J10">
            <v>29</v>
          </cell>
          <cell r="K10">
            <v>1618</v>
          </cell>
          <cell r="L10">
            <v>-0.98207663782447463</v>
          </cell>
          <cell r="M10">
            <v>110</v>
          </cell>
          <cell r="N10">
            <v>2577</v>
          </cell>
          <cell r="O10">
            <v>-0.95731470702367094</v>
          </cell>
        </row>
        <row r="11">
          <cell r="I11" t="str">
            <v>Poole</v>
          </cell>
          <cell r="J11">
            <v>0</v>
          </cell>
          <cell r="K11">
            <v>1129</v>
          </cell>
          <cell r="L11">
            <v>-1</v>
          </cell>
          <cell r="M11">
            <v>144</v>
          </cell>
          <cell r="N11">
            <v>2496</v>
          </cell>
          <cell r="O11">
            <v>-0.94230769230769229</v>
          </cell>
        </row>
        <row r="12">
          <cell r="I12" t="str">
            <v>Portsmouth</v>
          </cell>
          <cell r="J12">
            <v>257</v>
          </cell>
          <cell r="K12">
            <v>1293</v>
          </cell>
          <cell r="L12">
            <v>-0.80123743232791955</v>
          </cell>
          <cell r="M12">
            <v>541</v>
          </cell>
          <cell r="N12">
            <v>2473</v>
          </cell>
          <cell r="O12">
            <v>-0.78123736352608164</v>
          </cell>
        </row>
        <row r="13">
          <cell r="I13" t="str">
            <v>TOTAL</v>
          </cell>
          <cell r="J13">
            <v>334</v>
          </cell>
          <cell r="K13">
            <v>5380</v>
          </cell>
          <cell r="L13">
            <v>-0.93791821561338296</v>
          </cell>
          <cell r="M13">
            <v>1850</v>
          </cell>
          <cell r="N13">
            <v>10655</v>
          </cell>
          <cell r="O13">
            <v>-0.82637259502580951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Finance\Anne-Marie%20Chandler\03)%20Monthly%20Reports\1%20Statistics%20-%20e.g%20Pax%20movments\2021\01)%20%20Monthly%20Finance%20Stat's%20Report%20-%20eg%20Pax%20movments%20February%202021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Finance\Anne-Marie%20Chandler\03)%20Monthly%20Reports\06)%20Statistics%20-%20e.g%20Pax%20movments\2021\04)%20%20Monthly%20Finance%20Stat's%20Report%20-%20eg%20Pax%20movments%20May%202021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Finance\Anne-Marie%20Chandler\03)%20Monthly%20Reports\06)%20Statistics%20-%20e.g%20Pax%20movments\2021\06)%20%20Monthly%20Finance%20Stat's%20Report%20-%20eg%20Pax%20movments%20June%202021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Finance\Anne-Marie%20Chandler\03)%20Monthly%20Reports\06)%20Statistics%20-%20e.g%20Pax%20movments\2021\09)%20%20Monthly%20Finance%20Stat's%20Report%20-%20eg%20Pax%20movments%20September%202021.xlsx" TargetMode="External"/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Finance\Anne-Marie%20Chandler\03)%20Monthly%20Reports\06)%20Statistics%20-%20e.g%20Pax%20movments\2021\07)%20%20Monthly%20Finance%20Stat's%20Report%20-%20eg%20Pax%20movments%20July%202021.xlsx" TargetMode="External"/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Finance\Anne-Marie%20Chandler\03)%20Monthly%20Reports\06)%20Statistics%20-%20e.g%20Pax%20movments\2021\10)%20%20Monthly%20Finance%20Stat's%20Report%20-%20eg%20Pax%20movments%20October%202021.xlsx" TargetMode="External"/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Finance\Anne-Marie%20Chandler\03)%20Monthly%20Reports\06)%20Statistics%20-%20e.g%20Pax%20movments\2021\11)%20%20Monthly%20Finance%20Stat's%20Report%20-%20eg%20Pax%20movments%20November%202021.xlsx" TargetMode="External"/><Relationship Id="rId1" Type="http://schemas.openxmlformats.org/officeDocument/2006/relationships/pivotCacheRecords" Target="pivotCacheRecords7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andler, Anne-Marie" refreshedDate="44271.465757523147" createdVersion="4" refreshedVersion="5" minRefreshableVersion="3" recordCount="177" xr:uid="{A93D53CB-CFA8-498F-852A-C3AF4F7C7544}">
  <cacheSource type="worksheet">
    <worksheetSource ref="A4:P500" sheet="PAX Source Data" r:id="rId2"/>
  </cacheSource>
  <cacheFields count="16">
    <cacheField name="Port call - Previous port " numFmtId="0">
      <sharedItems containsBlank="1"/>
    </cacheField>
    <cacheField name="Cargo origin locode " numFmtId="0">
      <sharedItems containsBlank="1"/>
    </cacheField>
    <cacheField name="Port call - Next port " numFmtId="0">
      <sharedItems containsBlank="1"/>
    </cacheField>
    <cacheField name="Cargo destination locode " numFmtId="0">
      <sharedItems containsBlank="1"/>
    </cacheField>
    <cacheField name="Port Call number " numFmtId="0">
      <sharedItems containsBlank="1"/>
    </cacheField>
    <cacheField name="Berthing - Actual arrival time " numFmtId="0">
      <sharedItems containsNonDate="0" containsDate="1" containsString="0" containsBlank="1" minDate="2021-02-01T08:00:00" maxDate="2021-02-28T19:53:00"/>
    </cacheField>
    <cacheField name="Berthing - Actual departure time " numFmtId="0">
      <sharedItems containsNonDate="0" containsDate="1" containsString="0" containsBlank="1" minDate="2021-02-01T17:13:00" maxDate="2021-02-28T20:59:00"/>
    </cacheField>
    <cacheField name="Type of operation " numFmtId="0">
      <sharedItems containsBlank="1" count="4">
        <s v="Loading"/>
        <s v="Unloading"/>
        <m/>
        <s v="Transfer" u="1"/>
      </sharedItems>
    </cacheField>
    <cacheField name="Type of cargo " numFmtId="0">
      <sharedItems containsBlank="1" count="4">
        <s v="Adult Passenger"/>
        <s v="Child Passenger"/>
        <s v="Infant Passenger"/>
        <m/>
      </sharedItems>
    </cacheField>
    <cacheField name="Quantity " numFmtId="0">
      <sharedItems containsString="0" containsBlank="1" containsNumber="1" containsInteger="1" minValue="1" maxValue="334"/>
    </cacheField>
    <cacheField name="Port code " numFmtId="0">
      <sharedItems containsBlank="1"/>
    </cacheField>
    <cacheField name="Vessel " numFmtId="0">
      <sharedItems containsBlank="1"/>
    </cacheField>
    <cacheField name="Port" numFmtId="0">
      <sharedItems containsBlank="1" containsMixedTypes="1" containsNumber="1" containsInteger="1" minValue="0" maxValue="0" count="7">
        <s v="SRK"/>
        <s v="PME"/>
        <s v="JER"/>
        <s v="STH"/>
        <s v="SML"/>
        <n v="0"/>
        <m/>
      </sharedItems>
    </cacheField>
    <cacheField name="VesselType" numFmtId="0">
      <sharedItems containsBlank="1" count="2">
        <s v="Commercial"/>
        <m/>
      </sharedItems>
    </cacheField>
    <cacheField name="£" numFmtId="0">
      <sharedItems containsBlank="1" containsMixedTypes="1" containsNumber="1" minValue="0" maxValue="3.52"/>
    </cacheField>
    <cacheField name="£ X Qty" numFmtId="0">
      <sharedItems containsBlank="1" containsMixedTypes="1" containsNumber="1" minValue="0" maxValue="56.3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andler, Anne-Marie" refreshedDate="44361.664653587963" createdVersion="4" refreshedVersion="6" minRefreshableVersion="3" recordCount="205" xr:uid="{21697B02-B435-4942-930F-223E017890BA}">
  <cacheSource type="worksheet">
    <worksheetSource ref="A4:P500" sheet="PAX Source Data" r:id="rId2"/>
  </cacheSource>
  <cacheFields count="16">
    <cacheField name="Port call - Previous port " numFmtId="0">
      <sharedItems containsBlank="1"/>
    </cacheField>
    <cacheField name="Cargo origin locode " numFmtId="0">
      <sharedItems containsBlank="1"/>
    </cacheField>
    <cacheField name="Port call - Next port " numFmtId="0">
      <sharedItems containsBlank="1"/>
    </cacheField>
    <cacheField name="Cargo destination locode " numFmtId="0">
      <sharedItems containsBlank="1"/>
    </cacheField>
    <cacheField name="Port Call number " numFmtId="0">
      <sharedItems containsBlank="1"/>
    </cacheField>
    <cacheField name="Berthing - Actual arrival time " numFmtId="0">
      <sharedItems containsNonDate="0" containsDate="1" containsString="0" containsBlank="1" minDate="2021-05-01T08:00:00" maxDate="2021-05-31T15:58:00"/>
    </cacheField>
    <cacheField name="Berthing - Actual departure time " numFmtId="0">
      <sharedItems containsNonDate="0" containsDate="1" containsString="0" containsBlank="1" minDate="2021-05-01T17:29:00" maxDate="2021-05-31T22:00:00"/>
    </cacheField>
    <cacheField name="Type of operation " numFmtId="0">
      <sharedItems containsBlank="1" count="4">
        <s v="Loading"/>
        <s v="Unloading"/>
        <m/>
        <s v="Transfer" u="1"/>
      </sharedItems>
    </cacheField>
    <cacheField name="Type of cargo " numFmtId="0">
      <sharedItems containsBlank="1" count="4">
        <s v="Adult Passenger"/>
        <s v="Child Passenger"/>
        <s v="Infant Passenger"/>
        <m/>
      </sharedItems>
    </cacheField>
    <cacheField name="Quantity " numFmtId="0">
      <sharedItems containsString="0" containsBlank="1" containsNumber="1" containsInteger="1" minValue="1" maxValue="1030"/>
    </cacheField>
    <cacheField name="Port code " numFmtId="0">
      <sharedItems containsBlank="1"/>
    </cacheField>
    <cacheField name="Vessel " numFmtId="0">
      <sharedItems containsBlank="1"/>
    </cacheField>
    <cacheField name="Port" numFmtId="0">
      <sharedItems containsBlank="1" containsMixedTypes="1" containsNumber="1" containsInteger="1" minValue="0" maxValue="0" count="10">
        <s v="HRM"/>
        <s v="SRK"/>
        <s v="PME"/>
        <s v="JER"/>
        <s v="SML"/>
        <s v="STH"/>
        <s v="POO"/>
        <s v="ACI"/>
        <m/>
        <n v="0" u="1"/>
      </sharedItems>
    </cacheField>
    <cacheField name="VesselType" numFmtId="0">
      <sharedItems containsBlank="1" count="2">
        <s v="Commercial"/>
        <m/>
      </sharedItems>
    </cacheField>
    <cacheField name="£" numFmtId="0">
      <sharedItems containsString="0" containsBlank="1" containsNumber="1" minValue="0" maxValue="3.58"/>
    </cacheField>
    <cacheField name="£ X Qty" numFmtId="0">
      <sharedItems containsString="0" containsBlank="1" containsNumber="1" minValue="0" maxValue="957.9000000000000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andler, Anne-Marie" refreshedDate="44390.413623263892" createdVersion="4" refreshedVersion="6" minRefreshableVersion="3" recordCount="229" xr:uid="{EB6E0FB7-2227-43A1-BCAB-C45B1AFDEC3F}">
  <cacheSource type="worksheet">
    <worksheetSource ref="A4:P500" sheet="PAX Source Data" r:id="rId2"/>
  </cacheSource>
  <cacheFields count="16">
    <cacheField name="Port call - Previous port " numFmtId="0">
      <sharedItems containsBlank="1"/>
    </cacheField>
    <cacheField name="Cargo origin locode " numFmtId="0">
      <sharedItems containsBlank="1"/>
    </cacheField>
    <cacheField name="Port call - Next port " numFmtId="0">
      <sharedItems containsBlank="1"/>
    </cacheField>
    <cacheField name="Cargo destination locode " numFmtId="0">
      <sharedItems containsBlank="1"/>
    </cacheField>
    <cacheField name="Port Call number " numFmtId="0">
      <sharedItems containsBlank="1"/>
    </cacheField>
    <cacheField name="Berthing - Actual arrival time " numFmtId="0">
      <sharedItems containsNonDate="0" containsDate="1" containsString="0" containsBlank="1" minDate="2021-06-01T08:00:00" maxDate="2021-06-30T16:28:00"/>
    </cacheField>
    <cacheField name="Berthing - Actual departure time " numFmtId="0">
      <sharedItems containsNonDate="0" containsDate="1" containsString="0" containsBlank="1" minDate="2021-06-01T17:45:00" maxDate="2021-06-30T22:00:00"/>
    </cacheField>
    <cacheField name="Type of operation " numFmtId="0">
      <sharedItems containsBlank="1" count="4">
        <s v="Loading"/>
        <s v="Unloading"/>
        <m/>
        <s v="Transfer" u="1"/>
      </sharedItems>
    </cacheField>
    <cacheField name="Type of cargo " numFmtId="0">
      <sharedItems containsBlank="1" count="4">
        <s v="Adult Passenger"/>
        <s v="Child Passenger"/>
        <s v="Infant Passenger"/>
        <m/>
      </sharedItems>
    </cacheField>
    <cacheField name="Quantity " numFmtId="0">
      <sharedItems containsString="0" containsBlank="1" containsNumber="1" containsInteger="1" minValue="1" maxValue="16295"/>
    </cacheField>
    <cacheField name="Port code " numFmtId="0">
      <sharedItems containsBlank="1"/>
    </cacheField>
    <cacheField name="Vessel " numFmtId="0">
      <sharedItems containsBlank="1"/>
    </cacheField>
    <cacheField name="Port" numFmtId="0">
      <sharedItems containsBlank="1" containsMixedTypes="1" containsNumber="1" containsInteger="1" minValue="0" maxValue="0" count="10">
        <s v="HRM"/>
        <s v="SRK"/>
        <s v="PME"/>
        <s v="JER"/>
        <s v="STH"/>
        <s v="ACI"/>
        <s v="POO"/>
        <s v="SML"/>
        <m/>
        <n v="0" u="1"/>
      </sharedItems>
    </cacheField>
    <cacheField name="VesselType" numFmtId="0">
      <sharedItems containsBlank="1" count="2">
        <s v="Commercial"/>
        <m/>
      </sharedItems>
    </cacheField>
    <cacheField name="£" numFmtId="0">
      <sharedItems containsString="0" containsBlank="1" containsNumber="1" minValue="0" maxValue="3.58"/>
    </cacheField>
    <cacheField name="£ X Qty" numFmtId="0">
      <sharedItems containsString="0" containsBlank="1" containsNumber="1" minValue="0" maxValue="1985.5500000000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andler, Anne-Marie" refreshedDate="44480.373562615743" createdVersion="4" refreshedVersion="6" minRefreshableVersion="3" recordCount="464" xr:uid="{4492083F-89F6-4CC6-A412-2CAB5B5FF603}">
  <cacheSource type="worksheet">
    <worksheetSource ref="A4:P500" sheet="PAX Source Data" r:id="rId2"/>
  </cacheSource>
  <cacheFields count="16">
    <cacheField name="Port call - Previous port " numFmtId="0">
      <sharedItems containsBlank="1"/>
    </cacheField>
    <cacheField name="Cargo origin locode " numFmtId="0">
      <sharedItems containsBlank="1"/>
    </cacheField>
    <cacheField name="Port call - Next port " numFmtId="0">
      <sharedItems containsBlank="1"/>
    </cacheField>
    <cacheField name="Cargo destination locode " numFmtId="0">
      <sharedItems containsBlank="1"/>
    </cacheField>
    <cacheField name="Port Call number " numFmtId="0">
      <sharedItems containsBlank="1"/>
    </cacheField>
    <cacheField name="Berthing - Actual arrival time " numFmtId="0">
      <sharedItems containsNonDate="0" containsDate="1" containsString="0" containsBlank="1" minDate="2021-09-01T08:00:00" maxDate="2021-09-30T16:35:00"/>
    </cacheField>
    <cacheField name="Berthing - Actual departure time " numFmtId="0">
      <sharedItems containsNonDate="0" containsDate="1" containsString="0" containsBlank="1" minDate="2021-09-01T11:20:00" maxDate="2021-09-30T22:00:00"/>
    </cacheField>
    <cacheField name="Type of operation " numFmtId="0">
      <sharedItems containsBlank="1" count="4">
        <s v="Loading"/>
        <s v="Unloading"/>
        <s v="Transfer"/>
        <m/>
      </sharedItems>
    </cacheField>
    <cacheField name="Type of cargo " numFmtId="0">
      <sharedItems containsBlank="1" count="4">
        <s v="Adult Passenger"/>
        <s v="Child Passenger"/>
        <s v="Infant Passenger"/>
        <m/>
      </sharedItems>
    </cacheField>
    <cacheField name="Quantity " numFmtId="0">
      <sharedItems containsString="0" containsBlank="1" containsNumber="1" containsInteger="1" minValue="1" maxValue="30420"/>
    </cacheField>
    <cacheField name="Port code " numFmtId="0">
      <sharedItems containsBlank="1"/>
    </cacheField>
    <cacheField name="Vessel " numFmtId="0">
      <sharedItems containsBlank="1"/>
    </cacheField>
    <cacheField name="Port" numFmtId="0">
      <sharedItems containsBlank="1" containsMixedTypes="1" containsNumber="1" containsInteger="1" minValue="0" maxValue="0" count="10">
        <s v="HRM"/>
        <s v="SRK"/>
        <s v="SML"/>
        <s v="JER"/>
        <s v="PME"/>
        <s v="POO"/>
        <s v="ACI"/>
        <s v="STH"/>
        <n v="0"/>
        <m/>
      </sharedItems>
    </cacheField>
    <cacheField name="VesselType" numFmtId="0">
      <sharedItems containsBlank="1" count="2">
        <s v="Commercial"/>
        <m/>
      </sharedItems>
    </cacheField>
    <cacheField name="£" numFmtId="0">
      <sharedItems containsBlank="1" containsMixedTypes="1" containsNumber="1" minValue="0" maxValue="3.58"/>
    </cacheField>
    <cacheField name="£ X Qty" numFmtId="0">
      <sharedItems containsBlank="1" containsMixedTypes="1" containsNumber="1" minValue="0" maxValue="2319.4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andler, Anne-Marie" refreshedDate="44418.488495254627" createdVersion="4" refreshedVersion="6" minRefreshableVersion="3" recordCount="404" xr:uid="{46148387-B5BE-44DE-9F34-94C6C9C2E798}">
  <cacheSource type="worksheet">
    <worksheetSource ref="A4:P500" sheet="PAX Source Data" r:id="rId2"/>
  </cacheSource>
  <cacheFields count="16">
    <cacheField name="Port call - Previous port " numFmtId="0">
      <sharedItems containsBlank="1"/>
    </cacheField>
    <cacheField name="Cargo origin locode " numFmtId="0">
      <sharedItems containsBlank="1"/>
    </cacheField>
    <cacheField name="Port call - Next port " numFmtId="0">
      <sharedItems containsBlank="1"/>
    </cacheField>
    <cacheField name="Cargo destination locode " numFmtId="0">
      <sharedItems containsBlank="1"/>
    </cacheField>
    <cacheField name="Port Call number " numFmtId="0">
      <sharedItems containsBlank="1"/>
    </cacheField>
    <cacheField name="Berthing - Actual arrival time " numFmtId="0">
      <sharedItems containsNonDate="0" containsDate="1" containsString="0" containsBlank="1" minDate="2021-07-01T08:00:00" maxDate="2021-07-31T20:35:00"/>
    </cacheField>
    <cacheField name="Berthing - Actual departure time " numFmtId="0">
      <sharedItems containsNonDate="0" containsDate="1" containsString="0" containsBlank="1" minDate="2021-07-01T18:10:00" maxDate="2021-07-31T22:00:00"/>
    </cacheField>
    <cacheField name="Type of operation " numFmtId="0">
      <sharedItems containsBlank="1" count="4">
        <s v="Loading"/>
        <s v="Unloading"/>
        <s v="Transfer"/>
        <m/>
      </sharedItems>
    </cacheField>
    <cacheField name="Type of cargo " numFmtId="0">
      <sharedItems containsBlank="1" count="4">
        <s v="Adult Passenger"/>
        <s v="Infant Passenger"/>
        <s v="Child Passenger"/>
        <m/>
      </sharedItems>
    </cacheField>
    <cacheField name="Quantity " numFmtId="0">
      <sharedItems containsString="0" containsBlank="1" containsNumber="1" containsInteger="1" minValue="1" maxValue="37276"/>
    </cacheField>
    <cacheField name="Port code " numFmtId="0">
      <sharedItems containsBlank="1"/>
    </cacheField>
    <cacheField name="Vessel " numFmtId="0">
      <sharedItems containsBlank="1"/>
    </cacheField>
    <cacheField name="Port" numFmtId="0">
      <sharedItems containsBlank="1" containsMixedTypes="1" containsNumber="1" containsInteger="1" minValue="0" maxValue="0" count="10">
        <s v="POO"/>
        <s v="JER"/>
        <s v="HRM"/>
        <s v="SML"/>
        <s v="ACI"/>
        <s v="SRK"/>
        <s v="PME"/>
        <s v="STH"/>
        <m/>
        <n v="0" u="1"/>
      </sharedItems>
    </cacheField>
    <cacheField name="VesselType" numFmtId="0">
      <sharedItems containsBlank="1" count="2">
        <s v="Commercial"/>
        <m/>
      </sharedItems>
    </cacheField>
    <cacheField name="£" numFmtId="0">
      <sharedItems containsString="0" containsBlank="1" containsNumber="1" minValue="0" maxValue="3.58"/>
    </cacheField>
    <cacheField name="£ X Qty" numFmtId="0">
      <sharedItems containsString="0" containsBlank="1" containsNumber="1" minValue="0" maxValue="2490.5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andler, Anne-Marie" refreshedDate="44510.492348495369" createdVersion="4" refreshedVersion="6" minRefreshableVersion="3" recordCount="319" xr:uid="{ED68A937-597C-4320-8B9B-AD36D9DB0A20}">
  <cacheSource type="worksheet">
    <worksheetSource ref="A4:P355" sheet="PAX Source Data" r:id="rId2"/>
  </cacheSource>
  <cacheFields count="16">
    <cacheField name="Port call - Previous port " numFmtId="0">
      <sharedItems containsBlank="1"/>
    </cacheField>
    <cacheField name="Cargo origin locode " numFmtId="0">
      <sharedItems containsBlank="1"/>
    </cacheField>
    <cacheField name="Port call - Next port " numFmtId="0">
      <sharedItems containsBlank="1"/>
    </cacheField>
    <cacheField name="Cargo destination locode " numFmtId="0">
      <sharedItems containsBlank="1"/>
    </cacheField>
    <cacheField name="Port Call number " numFmtId="0">
      <sharedItems containsBlank="1"/>
    </cacheField>
    <cacheField name="Berthing - Actual arrival time " numFmtId="0">
      <sharedItems containsNonDate="0" containsDate="1" containsString="0" containsBlank="1" minDate="2021-10-01T07:53:00" maxDate="2021-10-31T20:44:00"/>
    </cacheField>
    <cacheField name="Berthing - Actual departure time " numFmtId="0">
      <sharedItems containsNonDate="0" containsDate="1" containsString="0" containsBlank="1" minDate="2021-10-01T10:06:00" maxDate="2021-10-31T22:31:00"/>
    </cacheField>
    <cacheField name="Type of operation " numFmtId="0">
      <sharedItems containsBlank="1" count="4">
        <s v="Unloading"/>
        <s v="Loading"/>
        <s v="Transfer"/>
        <m/>
      </sharedItems>
    </cacheField>
    <cacheField name="Type of cargo " numFmtId="0">
      <sharedItems containsBlank="1" count="4">
        <s v="Adult Passenger"/>
        <s v="Child Passenger"/>
        <s v="Infant Passenger"/>
        <m/>
      </sharedItems>
    </cacheField>
    <cacheField name="Quantity " numFmtId="0">
      <sharedItems containsString="0" containsBlank="1" containsNumber="1" containsInteger="1" minValue="1" maxValue="16725"/>
    </cacheField>
    <cacheField name="Port code " numFmtId="0">
      <sharedItems containsBlank="1"/>
    </cacheField>
    <cacheField name="Vessel " numFmtId="0">
      <sharedItems containsBlank="1"/>
    </cacheField>
    <cacheField name="Port" numFmtId="0">
      <sharedItems containsBlank="1" containsMixedTypes="1" containsNumber="1" containsInteger="1" minValue="0" maxValue="0" count="10">
        <s v="PME"/>
        <s v="HRM"/>
        <s v="SRK"/>
        <s v="POO"/>
        <s v="SML"/>
        <s v="JER"/>
        <s v="STH"/>
        <s v="ACI"/>
        <m/>
        <n v="0" u="1"/>
      </sharedItems>
    </cacheField>
    <cacheField name="VesselType" numFmtId="0">
      <sharedItems containsBlank="1" count="2">
        <s v="Commercial"/>
        <m/>
      </sharedItems>
    </cacheField>
    <cacheField name="£" numFmtId="0">
      <sharedItems containsString="0" containsBlank="1" containsNumber="1" minValue="0" maxValue="3.58"/>
    </cacheField>
    <cacheField name="£ X Qty" numFmtId="0">
      <sharedItems containsString="0" containsBlank="1" containsNumber="1" minValue="0" maxValue="1628.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andler, Anne-Marie" refreshedDate="44538.626600578704" createdVersion="4" refreshedVersion="6" minRefreshableVersion="3" recordCount="319" xr:uid="{BDD4AE57-4925-4AFA-8220-518EE6EBF86B}">
  <cacheSource type="worksheet">
    <worksheetSource ref="A4:P355" sheet="PAX Source Data" r:id="rId2"/>
  </cacheSource>
  <cacheFields count="16">
    <cacheField name="Port call - Previous port " numFmtId="0">
      <sharedItems containsBlank="1"/>
    </cacheField>
    <cacheField name="Cargo origin locode " numFmtId="0">
      <sharedItems containsBlank="1"/>
    </cacheField>
    <cacheField name="Port call - Next port " numFmtId="0">
      <sharedItems containsBlank="1"/>
    </cacheField>
    <cacheField name="Cargo destination locode " numFmtId="0">
      <sharedItems containsBlank="1"/>
    </cacheField>
    <cacheField name="Port Call number " numFmtId="0">
      <sharedItems containsBlank="1"/>
    </cacheField>
    <cacheField name="Berthing - Actual arrival time " numFmtId="0">
      <sharedItems containsNonDate="0" containsDate="1" containsString="0" containsBlank="1" minDate="2021-11-01T03:13:00" maxDate="2021-11-30T08:21:00"/>
    </cacheField>
    <cacheField name="Berthing - Actual departure time " numFmtId="0">
      <sharedItems containsNonDate="0" containsDate="1" containsString="0" containsBlank="1" minDate="2021-11-01T04:38:00" maxDate="2021-11-30T22:00:00"/>
    </cacheField>
    <cacheField name="Type of operation " numFmtId="0">
      <sharedItems containsBlank="1" count="4">
        <s v="Unloading"/>
        <s v="Loading"/>
        <s v="Transfer"/>
        <m/>
      </sharedItems>
    </cacheField>
    <cacheField name="Type of cargo " numFmtId="0">
      <sharedItems containsBlank="1" count="4">
        <s v="Adult Passenger"/>
        <s v="Child Passenger"/>
        <s v="Infant Passenger"/>
        <m/>
      </sharedItems>
    </cacheField>
    <cacheField name="Quantity " numFmtId="0">
      <sharedItems containsString="0" containsBlank="1" containsNumber="1" containsInteger="1" minValue="1" maxValue="8353"/>
    </cacheField>
    <cacheField name="Port code " numFmtId="0">
      <sharedItems containsBlank="1"/>
    </cacheField>
    <cacheField name="Vessel " numFmtId="0">
      <sharedItems containsBlank="1"/>
    </cacheField>
    <cacheField name="Port" numFmtId="0">
      <sharedItems containsBlank="1" containsMixedTypes="1" containsNumber="1" containsInteger="1" minValue="0" maxValue="0" count="10">
        <s v="PME"/>
        <s v="HRM"/>
        <s v="SRK"/>
        <s v="POO"/>
        <s v="JER"/>
        <s v="SML"/>
        <s v="ACI"/>
        <s v="STH"/>
        <n v="0"/>
        <m/>
      </sharedItems>
    </cacheField>
    <cacheField name="VesselType" numFmtId="0">
      <sharedItems containsBlank="1" count="2">
        <s v="Commercial"/>
        <m/>
      </sharedItems>
    </cacheField>
    <cacheField name="£" numFmtId="0">
      <sharedItems containsBlank="1" containsMixedTypes="1" containsNumber="1" minValue="0" maxValue="3.58"/>
    </cacheField>
    <cacheField name="£ X Qty" numFmtId="0">
      <sharedItems containsBlank="1" containsMixedTypes="1" containsNumber="1" minValue="0" maxValue="1076.9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7">
  <r>
    <s v="SARK"/>
    <s v="GCI"/>
    <s v="SARK"/>
    <s v="SRK"/>
    <s v="P202100194"/>
    <d v="2021-02-01T08:00:00"/>
    <d v="2021-02-06T22:00:00"/>
    <x v="0"/>
    <x v="0"/>
    <n v="3"/>
    <s v="P"/>
    <s v="Sark Venture"/>
    <x v="0"/>
    <x v="0"/>
    <n v="0.91"/>
    <n v="2.73"/>
  </r>
  <r>
    <s v="PORTSMOUTH"/>
    <s v="PME"/>
    <s v="JERSEY/PORTSMOUTH"/>
    <s v="GCI"/>
    <s v="P202001164"/>
    <d v="2021-02-01T15:53:00"/>
    <d v="2021-02-01T17:13:00"/>
    <x v="1"/>
    <x v="0"/>
    <n v="7"/>
    <s v="P"/>
    <s v="Commodore Clipper"/>
    <x v="1"/>
    <x v="0"/>
    <n v="3.52"/>
    <n v="24.64"/>
  </r>
  <r>
    <s v="PORTSMOUTH"/>
    <s v="GCI"/>
    <s v="JERSEY/PORTSMOUTH"/>
    <s v="PME"/>
    <s v="P202001164"/>
    <d v="2021-02-01T15:53:00"/>
    <d v="2021-02-01T17:13:00"/>
    <x v="0"/>
    <x v="0"/>
    <n v="5"/>
    <s v="P"/>
    <s v="Commodore Clipper"/>
    <x v="1"/>
    <x v="0"/>
    <n v="3.52"/>
    <n v="17.600000000000001"/>
  </r>
  <r>
    <s v="PORTSMOUTH"/>
    <s v="GCI"/>
    <s v="JERSEY/PORTSMOUTH"/>
    <s v="JER"/>
    <s v="P202001164"/>
    <d v="2021-02-01T15:53:00"/>
    <d v="2021-02-01T17:13:00"/>
    <x v="0"/>
    <x v="0"/>
    <n v="1"/>
    <s v="P"/>
    <s v="Commodore Clipper"/>
    <x v="2"/>
    <x v="0"/>
    <n v="0.91"/>
    <n v="0.91"/>
  </r>
  <r>
    <s v="PORTSMOUTH"/>
    <s v="PME"/>
    <s v="JERSEY/PORTSMOUTH"/>
    <s v="GCI"/>
    <s v="P202001165"/>
    <d v="2021-02-02T16:25:00"/>
    <d v="2021-02-02T17:50:00"/>
    <x v="1"/>
    <x v="0"/>
    <n v="2"/>
    <s v="P"/>
    <s v="Commodore Clipper"/>
    <x v="1"/>
    <x v="0"/>
    <n v="3.52"/>
    <n v="7.04"/>
  </r>
  <r>
    <s v="PORTSMOUTH"/>
    <s v="GCI"/>
    <s v="JERSEY/PORTSMOUTH"/>
    <s v="PME"/>
    <s v="P202001165"/>
    <d v="2021-02-02T16:25:00"/>
    <d v="2021-02-02T17:50:00"/>
    <x v="0"/>
    <x v="0"/>
    <n v="6"/>
    <s v="P"/>
    <s v="Commodore Clipper"/>
    <x v="1"/>
    <x v="0"/>
    <n v="3.52"/>
    <n v="21.12"/>
  </r>
  <r>
    <s v="PORTSMOUTH"/>
    <s v="GCI"/>
    <s v="JERSEY/PORTSMOUTH"/>
    <s v="JER"/>
    <s v="P202001165"/>
    <d v="2021-02-02T16:25:00"/>
    <d v="2021-02-02T17:50:00"/>
    <x v="0"/>
    <x v="0"/>
    <n v="1"/>
    <s v="P"/>
    <s v="Commodore Clipper"/>
    <x v="2"/>
    <x v="0"/>
    <n v="0.91"/>
    <n v="0.91"/>
  </r>
  <r>
    <s v="PORTSMOUTH"/>
    <s v="GCI"/>
    <s v="JERSEY/PORTSMOUTH"/>
    <s v="JER"/>
    <s v="P202001166"/>
    <d v="2021-02-03T16:44:00"/>
    <d v="2021-02-03T18:10:00"/>
    <x v="0"/>
    <x v="0"/>
    <n v="2"/>
    <s v="P"/>
    <s v="Commodore Clipper"/>
    <x v="2"/>
    <x v="0"/>
    <n v="0.91"/>
    <n v="1.82"/>
  </r>
  <r>
    <s v="PORTSMOUTH"/>
    <s v="GCI"/>
    <s v="JERSEY/PORTSMOUTH"/>
    <s v="PME"/>
    <s v="P202001166"/>
    <d v="2021-02-03T16:44:00"/>
    <d v="2021-02-03T18:10:00"/>
    <x v="0"/>
    <x v="1"/>
    <n v="1"/>
    <s v="P"/>
    <s v="Commodore Clipper"/>
    <x v="1"/>
    <x v="0"/>
    <n v="1.73"/>
    <n v="1.73"/>
  </r>
  <r>
    <s v="PORTSMOUTH"/>
    <s v="GCI"/>
    <s v="JERSEY/PORTSMOUTH"/>
    <s v="PME"/>
    <s v="P202001166"/>
    <d v="2021-02-03T16:44:00"/>
    <d v="2021-02-03T18:10:00"/>
    <x v="0"/>
    <x v="0"/>
    <n v="6"/>
    <s v="P"/>
    <s v="Commodore Clipper"/>
    <x v="1"/>
    <x v="0"/>
    <n v="3.52"/>
    <n v="21.12"/>
  </r>
  <r>
    <s v="PORTSMOUTH"/>
    <s v="GCI"/>
    <s v="JERSEY/PORTSMOUTH"/>
    <s v="JER"/>
    <s v="P202001167"/>
    <d v="2021-02-04T16:41:00"/>
    <d v="2021-02-04T18:00:00"/>
    <x v="0"/>
    <x v="0"/>
    <n v="4"/>
    <s v="P"/>
    <s v="Commodore Clipper"/>
    <x v="2"/>
    <x v="0"/>
    <n v="0.91"/>
    <n v="3.64"/>
  </r>
  <r>
    <s v="PORTSMOUTH"/>
    <s v="GCI"/>
    <s v="JERSEY/PORTSMOUTH"/>
    <s v="PME"/>
    <s v="P202001167"/>
    <d v="2021-02-04T16:41:00"/>
    <d v="2021-02-04T18:00:00"/>
    <x v="0"/>
    <x v="0"/>
    <n v="7"/>
    <s v="P"/>
    <s v="Commodore Clipper"/>
    <x v="1"/>
    <x v="0"/>
    <n v="3.52"/>
    <n v="24.64"/>
  </r>
  <r>
    <s v="JERSEY"/>
    <s v="GCI"/>
    <s v="JERSEY"/>
    <s v="STH"/>
    <s v="P201903721"/>
    <d v="2021-02-06T05:42:00"/>
    <d v="2021-02-06T06:50:00"/>
    <x v="0"/>
    <x v="0"/>
    <n v="1"/>
    <s v="P"/>
    <s v="Channel Chieftain V"/>
    <x v="3"/>
    <x v="0"/>
    <n v="3.52"/>
    <n v="3.52"/>
  </r>
  <r>
    <s v="JERSEY"/>
    <s v="STH"/>
    <s v="JERSEY"/>
    <s v="GCI"/>
    <s v="P201903721"/>
    <d v="2021-02-06T05:42:00"/>
    <d v="2021-02-06T06:50:00"/>
    <x v="1"/>
    <x v="0"/>
    <n v="1"/>
    <s v="P"/>
    <s v="Channel Chieftain V"/>
    <x v="3"/>
    <x v="0"/>
    <n v="3.52"/>
    <n v="3.52"/>
  </r>
  <r>
    <s v="PORTSMOUTH"/>
    <s v="PME"/>
    <s v="JERSEY/ST MALO"/>
    <s v="GCI"/>
    <s v="P202001177"/>
    <d v="2021-02-06T16:05:00"/>
    <d v="2021-02-06T17:00:00"/>
    <x v="1"/>
    <x v="0"/>
    <n v="4"/>
    <s v="P"/>
    <s v="Commodore Clipper"/>
    <x v="1"/>
    <x v="0"/>
    <n v="3.52"/>
    <n v="14.08"/>
  </r>
  <r>
    <s v="PORTSMOUTH"/>
    <s v="GCI"/>
    <s v="JERSEY/ST MALO"/>
    <s v="SML"/>
    <s v="P202001177"/>
    <d v="2021-02-06T16:05:00"/>
    <d v="2021-02-06T17:00:00"/>
    <x v="0"/>
    <x v="0"/>
    <n v="4"/>
    <s v="P"/>
    <s v="Commodore Clipper"/>
    <x v="4"/>
    <x v="0"/>
    <n v="3.52"/>
    <n v="14.08"/>
  </r>
  <r>
    <s v="SARK"/>
    <s v="GCI"/>
    <s v="SARK"/>
    <s v="SRK"/>
    <s v="P202100195"/>
    <d v="2021-02-07T08:00:00"/>
    <d v="2021-02-13T22:00:00"/>
    <x v="0"/>
    <x v="0"/>
    <n v="3"/>
    <s v="P"/>
    <s v="Sark Venture"/>
    <x v="0"/>
    <x v="0"/>
    <n v="0.91"/>
    <n v="2.73"/>
  </r>
  <r>
    <s v="JERSEY/ST MALO"/>
    <s v="SML"/>
    <s v="PORTSMOUTH"/>
    <s v="GCI"/>
    <s v="P202001178"/>
    <d v="2021-02-07T16:23:00"/>
    <d v="2021-02-07T17:31:00"/>
    <x v="1"/>
    <x v="0"/>
    <n v="7"/>
    <s v="P"/>
    <s v="Commodore Clipper"/>
    <x v="4"/>
    <x v="0"/>
    <n v="3.52"/>
    <n v="24.64"/>
  </r>
  <r>
    <s v="JERSEY/ST MALO"/>
    <s v="SML"/>
    <s v="PORTSMOUTH"/>
    <s v="GCI"/>
    <s v="P202001178"/>
    <d v="2021-02-07T16:23:00"/>
    <d v="2021-02-07T17:31:00"/>
    <x v="1"/>
    <x v="2"/>
    <n v="2"/>
    <s v="P"/>
    <s v="Commodore Clipper"/>
    <x v="4"/>
    <x v="0"/>
    <n v="0"/>
    <n v="0"/>
  </r>
  <r>
    <s v="JERSEY/ST MALO"/>
    <s v="JER"/>
    <s v="PORTSMOUTH"/>
    <s v="GCI"/>
    <s v="P202001178"/>
    <d v="2021-02-07T16:23:00"/>
    <d v="2021-02-07T17:31:00"/>
    <x v="1"/>
    <x v="0"/>
    <n v="3"/>
    <s v="P"/>
    <s v="Commodore Clipper"/>
    <x v="2"/>
    <x v="0"/>
    <n v="0.91"/>
    <n v="2.73"/>
  </r>
  <r>
    <s v="JERSEY/ST MALO"/>
    <s v="GCI"/>
    <s v="PORTSMOUTH"/>
    <s v="PME"/>
    <s v="P202001178"/>
    <d v="2021-02-07T16:23:00"/>
    <d v="2021-02-07T17:31:00"/>
    <x v="0"/>
    <x v="0"/>
    <n v="13"/>
    <s v="P"/>
    <s v="Commodore Clipper"/>
    <x v="1"/>
    <x v="0"/>
    <n v="3.52"/>
    <n v="45.76"/>
  </r>
  <r>
    <s v="JERSEY/PORTSMOUTH"/>
    <s v="JER"/>
    <s v="PORTSMOUTH"/>
    <s v="GCI"/>
    <s v="P202001184"/>
    <d v="2021-02-08T21:00:00"/>
    <d v="2021-02-08T22:25:00"/>
    <x v="1"/>
    <x v="0"/>
    <n v="1"/>
    <s v="P"/>
    <s v="Commodore Clipper"/>
    <x v="2"/>
    <x v="0"/>
    <n v="0.91"/>
    <n v="0.91"/>
  </r>
  <r>
    <s v="JERSEY/PORTSMOUTH"/>
    <s v="GCI"/>
    <s v="PORTSMOUTH"/>
    <s v="PME"/>
    <s v="P202001184"/>
    <d v="2021-02-08T21:00:00"/>
    <d v="2021-02-08T22:25:00"/>
    <x v="0"/>
    <x v="0"/>
    <n v="16"/>
    <s v="P"/>
    <s v="Commodore Clipper"/>
    <x v="1"/>
    <x v="0"/>
    <n v="3.52"/>
    <n v="56.32"/>
  </r>
  <r>
    <s v="JERSEY/PORTSMOUTH"/>
    <s v="PME"/>
    <s v="PORTSMOUTH"/>
    <s v="GCI"/>
    <s v="P202001184"/>
    <d v="2021-02-08T21:00:00"/>
    <d v="2021-02-08T22:25:00"/>
    <x v="1"/>
    <x v="0"/>
    <n v="7"/>
    <s v="P"/>
    <s v="Commodore Clipper"/>
    <x v="1"/>
    <x v="0"/>
    <n v="3.52"/>
    <n v="24.64"/>
  </r>
  <r>
    <s v="JERSEY/PORTSMOUTH"/>
    <s v="JER"/>
    <s v="PORTSMOUTH"/>
    <s v="GCI"/>
    <s v="P202001186"/>
    <d v="2021-02-10T21:03:00"/>
    <d v="2021-02-10T23:05:00"/>
    <x v="1"/>
    <x v="0"/>
    <n v="1"/>
    <s v="P"/>
    <s v="Commodore Clipper"/>
    <x v="2"/>
    <x v="0"/>
    <n v="0.91"/>
    <n v="0.91"/>
  </r>
  <r>
    <s v="JERSEY/PORTSMOUTH"/>
    <s v="GCI"/>
    <s v="PORTSMOUTH"/>
    <s v="PME"/>
    <s v="P202001186"/>
    <d v="2021-02-10T21:03:00"/>
    <d v="2021-02-10T23:05:00"/>
    <x v="0"/>
    <x v="2"/>
    <n v="1"/>
    <s v="P"/>
    <s v="Commodore Clipper"/>
    <x v="1"/>
    <x v="0"/>
    <n v="0"/>
    <n v="0"/>
  </r>
  <r>
    <s v="JERSEY/PORTSMOUTH"/>
    <s v="GCI"/>
    <s v="PORTSMOUTH"/>
    <s v="PME"/>
    <s v="P202001186"/>
    <d v="2021-02-10T21:03:00"/>
    <d v="2021-02-10T23:05:00"/>
    <x v="0"/>
    <x v="0"/>
    <n v="13"/>
    <s v="P"/>
    <s v="Commodore Clipper"/>
    <x v="1"/>
    <x v="0"/>
    <n v="3.52"/>
    <n v="45.76"/>
  </r>
  <r>
    <s v="JERSEY/PORTSMOUTH"/>
    <s v="PME"/>
    <s v="PORTSMOUTH"/>
    <s v="GCI"/>
    <s v="P202001186"/>
    <d v="2021-02-10T21:03:00"/>
    <d v="2021-02-10T23:05:00"/>
    <x v="1"/>
    <x v="0"/>
    <n v="1"/>
    <s v="P"/>
    <s v="Commodore Clipper"/>
    <x v="1"/>
    <x v="0"/>
    <n v="3.52"/>
    <n v="3.52"/>
  </r>
  <r>
    <s v="PORTSMOUTH"/>
    <s v="PME"/>
    <s v="JERSEY/PORTSMOUTH"/>
    <s v="GCI"/>
    <s v="P202001169"/>
    <d v="2021-02-11T16:44:00"/>
    <d v="2021-02-11T18:20:00"/>
    <x v="1"/>
    <x v="0"/>
    <n v="5"/>
    <s v="P"/>
    <s v="Commodore Clipper"/>
    <x v="1"/>
    <x v="0"/>
    <n v="3.52"/>
    <n v="17.600000000000001"/>
  </r>
  <r>
    <s v="PORTSMOUTH"/>
    <s v="GCI"/>
    <s v="JERSEY/PORTSMOUTH"/>
    <s v="PME"/>
    <s v="P202001169"/>
    <d v="2021-02-11T16:44:00"/>
    <d v="2021-02-11T18:20:00"/>
    <x v="0"/>
    <x v="0"/>
    <n v="1"/>
    <s v="P"/>
    <s v="Commodore Clipper"/>
    <x v="1"/>
    <x v="0"/>
    <n v="3.52"/>
    <n v="3.52"/>
  </r>
  <r>
    <s v="PORTSMOUTH"/>
    <s v="GCI"/>
    <s v="JERSEY/PORTSMOUTH"/>
    <s v="JER"/>
    <s v="P202001169"/>
    <d v="2021-02-11T16:44:00"/>
    <d v="2021-02-11T18:20:00"/>
    <x v="0"/>
    <x v="0"/>
    <n v="1"/>
    <s v="P"/>
    <s v="Commodore Clipper"/>
    <x v="2"/>
    <x v="0"/>
    <n v="0.91"/>
    <n v="0.91"/>
  </r>
  <r>
    <s v="PORTSMOUTH"/>
    <s v="PME"/>
    <s v="JERSEY/PORTSMOUTH"/>
    <s v="GCI"/>
    <s v="P202001169"/>
    <d v="2021-02-11T16:44:00"/>
    <d v="2021-02-11T18:20:00"/>
    <x v="1"/>
    <x v="1"/>
    <n v="1"/>
    <s v="P"/>
    <s v="Commodore Clipper"/>
    <x v="1"/>
    <x v="0"/>
    <n v="1.73"/>
    <n v="1.73"/>
  </r>
  <r>
    <s v="PORTSMOUTH"/>
    <s v="PME"/>
    <s v="JERSEY/PORTSMOUTH"/>
    <s v="GCI"/>
    <s v="P202001170"/>
    <d v="2021-02-12T16:58:00"/>
    <d v="2021-02-12T18:38:00"/>
    <x v="1"/>
    <x v="0"/>
    <n v="4"/>
    <s v="P"/>
    <s v="Commodore Clipper"/>
    <x v="1"/>
    <x v="0"/>
    <n v="3.52"/>
    <n v="14.08"/>
  </r>
  <r>
    <s v="PORTSMOUTH"/>
    <s v="GCI"/>
    <s v="JERSEY/PORTSMOUTH"/>
    <s v="PME"/>
    <s v="P202001170"/>
    <d v="2021-02-12T16:58:00"/>
    <d v="2021-02-12T18:38:00"/>
    <x v="0"/>
    <x v="0"/>
    <n v="8"/>
    <s v="P"/>
    <s v="Commodore Clipper"/>
    <x v="1"/>
    <x v="0"/>
    <n v="3.52"/>
    <n v="28.16"/>
  </r>
  <r>
    <s v="PORTSMOUTH"/>
    <s v="PME"/>
    <s v="JERSEY/PORTSMOUTH"/>
    <s v="GCI"/>
    <s v="P202001170"/>
    <d v="2021-02-12T16:58:00"/>
    <d v="2021-02-12T18:38:00"/>
    <x v="1"/>
    <x v="1"/>
    <n v="3"/>
    <s v="P"/>
    <s v="Commodore Clipper"/>
    <x v="1"/>
    <x v="0"/>
    <n v="1.73"/>
    <n v="5.1899999999999995"/>
  </r>
  <r>
    <s v="JERSEY"/>
    <s v="GCI"/>
    <s v="JERSEY"/>
    <s v="STH"/>
    <s v="P201903728"/>
    <d v="2021-02-13T05:50:00"/>
    <d v="2021-02-13T06:25:00"/>
    <x v="0"/>
    <x v="0"/>
    <n v="2"/>
    <s v="P"/>
    <s v="Channel Chieftain V"/>
    <x v="3"/>
    <x v="0"/>
    <n v="3.52"/>
    <n v="7.04"/>
  </r>
  <r>
    <s v="PORTSMOUTH"/>
    <s v="PME"/>
    <s v="JERSEY/PORTSMOUTH"/>
    <s v="GCI"/>
    <s v="P202001181"/>
    <d v="2021-02-13T16:20:00"/>
    <d v="2021-02-13T17:40:00"/>
    <x v="1"/>
    <x v="0"/>
    <n v="6"/>
    <s v="P"/>
    <s v="Commodore Clipper"/>
    <x v="1"/>
    <x v="0"/>
    <n v="3.52"/>
    <n v="21.12"/>
  </r>
  <r>
    <s v="PORTSMOUTH"/>
    <s v="GCI"/>
    <s v="JERSEY/PORTSMOUTH"/>
    <s v="PME"/>
    <s v="P202001181"/>
    <d v="2021-02-13T16:20:00"/>
    <d v="2021-02-13T17:40:00"/>
    <x v="0"/>
    <x v="0"/>
    <n v="6"/>
    <s v="P"/>
    <s v="Commodore Clipper"/>
    <x v="1"/>
    <x v="0"/>
    <n v="3.52"/>
    <n v="21.12"/>
  </r>
  <r>
    <s v="PORTSMOUTH"/>
    <s v="GCI"/>
    <s v="JERSEY/PORTSMOUTH"/>
    <s v="JER"/>
    <s v="P202001181"/>
    <d v="2021-02-13T16:20:00"/>
    <d v="2021-02-13T17:40:00"/>
    <x v="0"/>
    <x v="0"/>
    <n v="1"/>
    <s v="P"/>
    <s v="Commodore Clipper"/>
    <x v="2"/>
    <x v="0"/>
    <n v="0.91"/>
    <n v="0.91"/>
  </r>
  <r>
    <s v="PORTSMOUTH"/>
    <s v="PME"/>
    <s v="JERSEY/PORTSMOUTH"/>
    <s v="GCI"/>
    <s v="P202001181"/>
    <d v="2021-02-13T16:20:00"/>
    <d v="2021-02-13T17:40:00"/>
    <x v="1"/>
    <x v="2"/>
    <n v="1"/>
    <s v="P"/>
    <s v="Commodore Clipper"/>
    <x v="1"/>
    <x v="0"/>
    <n v="0"/>
    <n v="0"/>
  </r>
  <r>
    <s v="PORTSMOUTH"/>
    <s v="PME"/>
    <s v="JERSEY/PORTSMOUTH"/>
    <s v="GCI"/>
    <s v="P202001181"/>
    <d v="2021-02-13T16:20:00"/>
    <d v="2021-02-13T17:40:00"/>
    <x v="1"/>
    <x v="1"/>
    <n v="4"/>
    <s v="P"/>
    <s v="Commodore Clipper"/>
    <x v="1"/>
    <x v="0"/>
    <n v="1.73"/>
    <n v="6.92"/>
  </r>
  <r>
    <s v="SARK"/>
    <s v="GCI"/>
    <s v="SARK"/>
    <s v="SRK"/>
    <s v="P202100196"/>
    <d v="2021-02-14T08:00:00"/>
    <d v="2021-02-20T22:00:00"/>
    <x v="0"/>
    <x v="0"/>
    <n v="6"/>
    <s v="P"/>
    <s v="Sark Venture"/>
    <x v="0"/>
    <x v="0"/>
    <n v="0.91"/>
    <n v="5.46"/>
  </r>
  <r>
    <s v="PORTSMOUTH"/>
    <s v="PME"/>
    <s v="JERSEY/PORTSMOUTH"/>
    <s v="GCI"/>
    <s v="P202001171"/>
    <d v="2021-02-15T16:00:00"/>
    <d v="2021-02-15T17:16:00"/>
    <x v="1"/>
    <x v="0"/>
    <n v="2"/>
    <s v="P"/>
    <s v="Commodore Clipper"/>
    <x v="1"/>
    <x v="0"/>
    <n v="3.52"/>
    <n v="7.04"/>
  </r>
  <r>
    <s v="PORTSMOUTH"/>
    <s v="GCI"/>
    <s v="JERSEY/PORTSMOUTH"/>
    <s v="PME"/>
    <s v="P202001171"/>
    <d v="2021-02-15T16:00:00"/>
    <d v="2021-02-15T17:16:00"/>
    <x v="0"/>
    <x v="0"/>
    <n v="4"/>
    <s v="P"/>
    <s v="Commodore Clipper"/>
    <x v="1"/>
    <x v="0"/>
    <n v="3.52"/>
    <n v="14.08"/>
  </r>
  <r>
    <s v="PORTSMOUTH"/>
    <s v="PME"/>
    <s v="JERSEY/PORTSMOUTH"/>
    <s v="GCI"/>
    <s v="P202001172"/>
    <d v="2021-02-16T16:18:00"/>
    <d v="2021-02-16T17:46:00"/>
    <x v="1"/>
    <x v="0"/>
    <n v="8"/>
    <s v="P"/>
    <s v="Commodore Clipper"/>
    <x v="1"/>
    <x v="0"/>
    <n v="3.52"/>
    <n v="28.16"/>
  </r>
  <r>
    <s v="PORTSMOUTH"/>
    <s v="GCI"/>
    <s v="JERSEY/PORTSMOUTH"/>
    <s v="PME"/>
    <s v="P202001172"/>
    <d v="2021-02-16T16:18:00"/>
    <d v="2021-02-16T17:46:00"/>
    <x v="0"/>
    <x v="0"/>
    <n v="8"/>
    <s v="P"/>
    <s v="Commodore Clipper"/>
    <x v="1"/>
    <x v="0"/>
    <n v="3.52"/>
    <n v="28.16"/>
  </r>
  <r>
    <s v="PORTSMOUTH"/>
    <s v="PME"/>
    <s v="JERSEY/PORTSMOUTH"/>
    <s v="GCI"/>
    <s v="P202001173"/>
    <d v="2021-02-17T16:55:00"/>
    <d v="2021-02-17T18:12:00"/>
    <x v="1"/>
    <x v="0"/>
    <n v="3"/>
    <s v="P"/>
    <s v="Commodore Clipper"/>
    <x v="1"/>
    <x v="0"/>
    <n v="3.52"/>
    <n v="10.56"/>
  </r>
  <r>
    <s v="PORTSMOUTH"/>
    <s v="GCI"/>
    <s v="JERSEY/PORTSMOUTH"/>
    <s v="PME"/>
    <s v="P202001173"/>
    <d v="2021-02-17T16:55:00"/>
    <d v="2021-02-17T18:12:00"/>
    <x v="0"/>
    <x v="0"/>
    <n v="10"/>
    <s v="P"/>
    <s v="Commodore Clipper"/>
    <x v="1"/>
    <x v="0"/>
    <n v="3.52"/>
    <n v="35.200000000000003"/>
  </r>
  <r>
    <s v="PORTSMOUTH"/>
    <s v="PME"/>
    <s v="JERSEY/PORTSMOUTH"/>
    <s v="GCI"/>
    <s v="P202001174"/>
    <d v="2021-02-18T16:52:00"/>
    <d v="2021-02-18T18:08:00"/>
    <x v="1"/>
    <x v="0"/>
    <n v="3"/>
    <s v="P"/>
    <s v="Commodore Clipper"/>
    <x v="1"/>
    <x v="0"/>
    <n v="3.52"/>
    <n v="10.56"/>
  </r>
  <r>
    <s v="PORTSMOUTH"/>
    <s v="GCI"/>
    <s v="JERSEY/PORTSMOUTH"/>
    <s v="PME"/>
    <s v="P202001174"/>
    <d v="2021-02-18T16:52:00"/>
    <d v="2021-02-18T18:08:00"/>
    <x v="0"/>
    <x v="0"/>
    <n v="6"/>
    <s v="P"/>
    <s v="Commodore Clipper"/>
    <x v="1"/>
    <x v="0"/>
    <n v="3.52"/>
    <n v="21.12"/>
  </r>
  <r>
    <s v="PORTSMOUTH"/>
    <s v="GCI"/>
    <s v="JERSEY/PORTSMOUTH"/>
    <s v="JER"/>
    <s v="P202001174"/>
    <d v="2021-02-18T16:52:00"/>
    <d v="2021-02-18T18:08:00"/>
    <x v="0"/>
    <x v="0"/>
    <n v="3"/>
    <s v="P"/>
    <s v="Commodore Clipper"/>
    <x v="2"/>
    <x v="0"/>
    <n v="0.91"/>
    <n v="2.73"/>
  </r>
  <r>
    <s v="PORTSMOUTH"/>
    <s v="PME"/>
    <s v="JERSEY/PORTSMOUTH"/>
    <s v="GCI"/>
    <s v="P202001174"/>
    <d v="2021-02-18T16:52:00"/>
    <d v="2021-02-18T18:08:00"/>
    <x v="1"/>
    <x v="1"/>
    <n v="1"/>
    <s v="P"/>
    <s v="Commodore Clipper"/>
    <x v="1"/>
    <x v="0"/>
    <n v="1.73"/>
    <n v="1.73"/>
  </r>
  <r>
    <s v="PORTSMOUTH"/>
    <s v="PME"/>
    <s v="JERSEY/PORTSMOUTH"/>
    <s v="GCI"/>
    <s v="P202001175"/>
    <d v="2021-02-19T16:44:00"/>
    <d v="2021-02-19T18:13:00"/>
    <x v="1"/>
    <x v="0"/>
    <n v="4"/>
    <s v="P"/>
    <s v="Commodore Clipper"/>
    <x v="1"/>
    <x v="0"/>
    <n v="3.52"/>
    <n v="14.08"/>
  </r>
  <r>
    <s v="PORTSMOUTH"/>
    <s v="GCI"/>
    <s v="JERSEY/PORTSMOUTH"/>
    <s v="PME"/>
    <s v="P202001175"/>
    <d v="2021-02-19T16:44:00"/>
    <d v="2021-02-19T18:13:00"/>
    <x v="0"/>
    <x v="0"/>
    <n v="11"/>
    <s v="P"/>
    <s v="Commodore Clipper"/>
    <x v="1"/>
    <x v="0"/>
    <n v="3.52"/>
    <n v="38.72"/>
  </r>
  <r>
    <s v="JERSEY"/>
    <s v="STH"/>
    <s v="JERSEY"/>
    <s v="GCI"/>
    <s v="P201903735"/>
    <d v="2021-02-20T05:52:00"/>
    <d v="2021-02-20T06:22:00"/>
    <x v="1"/>
    <x v="0"/>
    <n v="1"/>
    <s v="P"/>
    <s v="Channel Chieftain V"/>
    <x v="3"/>
    <x v="0"/>
    <n v="3.52"/>
    <n v="3.52"/>
  </r>
  <r>
    <s v="JERSEY/PORTSMOUTH"/>
    <s v="PME"/>
    <s v="ST MALO"/>
    <s v="GCI"/>
    <s v="P202001182"/>
    <d v="2021-02-20T20:50:00"/>
    <d v="2021-02-20T21:47:00"/>
    <x v="1"/>
    <x v="0"/>
    <n v="6"/>
    <s v="P"/>
    <s v="Commodore Clipper"/>
    <x v="1"/>
    <x v="0"/>
    <n v="3.52"/>
    <n v="21.12"/>
  </r>
  <r>
    <s v="JERSEY/PORTSMOUTH"/>
    <s v="GCI"/>
    <s v="ST MALO"/>
    <s v="SML"/>
    <s v="P202001182"/>
    <d v="2021-02-20T20:50:00"/>
    <d v="2021-02-20T21:47:00"/>
    <x v="0"/>
    <x v="0"/>
    <n v="1"/>
    <s v="P"/>
    <s v="Commodore Clipper"/>
    <x v="4"/>
    <x v="0"/>
    <n v="3.52"/>
    <n v="3.52"/>
  </r>
  <r>
    <s v="SARK"/>
    <s v="GCI"/>
    <s v="SARK"/>
    <s v="SRK"/>
    <s v="P202100197"/>
    <d v="2021-02-21T08:00:00"/>
    <d v="2021-02-27T22:00:00"/>
    <x v="0"/>
    <x v="0"/>
    <n v="4"/>
    <s v="P"/>
    <s v="Sark Venture"/>
    <x v="0"/>
    <x v="0"/>
    <n v="0.91"/>
    <n v="3.64"/>
  </r>
  <r>
    <s v="JERSEY/ST MALO"/>
    <s v="SML"/>
    <s v="PORTSMOUTH"/>
    <s v="GCI"/>
    <s v="P202001179"/>
    <d v="2021-02-21T16:22:00"/>
    <d v="2021-02-21T17:22:00"/>
    <x v="1"/>
    <x v="0"/>
    <n v="3"/>
    <s v="P"/>
    <s v="Commodore Clipper"/>
    <x v="4"/>
    <x v="0"/>
    <n v="3.52"/>
    <n v="10.56"/>
  </r>
  <r>
    <s v="JERSEY/ST MALO"/>
    <s v="GCI"/>
    <s v="PORTSMOUTH"/>
    <s v="PME"/>
    <s v="P202001179"/>
    <d v="2021-02-21T16:22:00"/>
    <d v="2021-02-21T17:22:00"/>
    <x v="0"/>
    <x v="0"/>
    <n v="3"/>
    <s v="P"/>
    <s v="Commodore Clipper"/>
    <x v="1"/>
    <x v="0"/>
    <n v="3.52"/>
    <n v="10.56"/>
  </r>
  <r>
    <s v="PORTSMOUTH"/>
    <s v="PME"/>
    <s v="JERSEY/PORTSMOUTH"/>
    <s v="GCI"/>
    <s v="P202001176"/>
    <d v="2021-02-22T15:48:00"/>
    <d v="2021-02-22T17:10:00"/>
    <x v="1"/>
    <x v="0"/>
    <n v="4"/>
    <s v="P"/>
    <s v="Commodore Clipper"/>
    <x v="1"/>
    <x v="0"/>
    <n v="3.52"/>
    <n v="14.08"/>
  </r>
  <r>
    <s v="PORTSMOUTH"/>
    <s v="GCI"/>
    <s v="JERSEY/PORTSMOUTH"/>
    <s v="PME"/>
    <s v="P202001176"/>
    <d v="2021-02-22T15:48:00"/>
    <d v="2021-02-22T17:10:00"/>
    <x v="0"/>
    <x v="0"/>
    <n v="4"/>
    <s v="P"/>
    <s v="Commodore Clipper"/>
    <x v="1"/>
    <x v="0"/>
    <n v="3.52"/>
    <n v="14.08"/>
  </r>
  <r>
    <s v="PORTSMOUTH"/>
    <s v="GCI"/>
    <s v="JERSEY/PORTSMOUTH"/>
    <s v="JER"/>
    <s v="P202001176"/>
    <d v="2021-02-22T15:48:00"/>
    <d v="2021-02-22T17:10:00"/>
    <x v="0"/>
    <x v="0"/>
    <n v="4"/>
    <s v="P"/>
    <s v="Commodore Clipper"/>
    <x v="2"/>
    <x v="0"/>
    <n v="0.91"/>
    <n v="3.64"/>
  </r>
  <r>
    <s v="JERSEY/PORTSMOUTH"/>
    <s v="PME"/>
    <s v="PORTSMOUTH"/>
    <s v="GCI"/>
    <s v="P202001187"/>
    <d v="2021-02-23T21:04:00"/>
    <d v="2021-02-23T22:36:00"/>
    <x v="1"/>
    <x v="0"/>
    <n v="2"/>
    <s v="P"/>
    <s v="Commodore Clipper"/>
    <x v="1"/>
    <x v="0"/>
    <n v="3.52"/>
    <n v="7.04"/>
  </r>
  <r>
    <s v="JERSEY/PORTSMOUTH"/>
    <s v="GCI"/>
    <s v="PORTSMOUTH"/>
    <s v="PME"/>
    <s v="P202001187"/>
    <d v="2021-02-23T21:04:00"/>
    <d v="2021-02-23T22:36:00"/>
    <x v="0"/>
    <x v="0"/>
    <n v="2"/>
    <s v="P"/>
    <s v="Commodore Clipper"/>
    <x v="1"/>
    <x v="0"/>
    <n v="3.52"/>
    <n v="7.04"/>
  </r>
  <r>
    <s v="JERSEY/PORTSMOUTH"/>
    <s v="JER"/>
    <s v="PORTSMOUTH"/>
    <s v="GCI"/>
    <s v="P202001188"/>
    <d v="2021-02-24T21:00:00"/>
    <d v="2021-02-24T22:15:00"/>
    <x v="1"/>
    <x v="0"/>
    <n v="1"/>
    <s v="P"/>
    <s v="Commodore Clipper"/>
    <x v="2"/>
    <x v="0"/>
    <n v="0.91"/>
    <n v="0.91"/>
  </r>
  <r>
    <s v="JERSEY/PORTSMOUTH"/>
    <s v="GCI"/>
    <s v="PORTSMOUTH"/>
    <s v="PME"/>
    <s v="P202001188"/>
    <d v="2021-02-24T21:00:00"/>
    <d v="2021-02-24T22:15:00"/>
    <x v="0"/>
    <x v="0"/>
    <n v="5"/>
    <s v="P"/>
    <s v="Commodore Clipper"/>
    <x v="1"/>
    <x v="0"/>
    <n v="3.52"/>
    <n v="17.600000000000001"/>
  </r>
  <r>
    <s v="JERSEY/PORTSMOUTH"/>
    <s v="GCI"/>
    <s v="PORTSMOUTH"/>
    <s v="PME"/>
    <s v="P202001189"/>
    <d v="2021-02-25T21:22:00"/>
    <d v="2021-02-25T22:58:00"/>
    <x v="0"/>
    <x v="0"/>
    <n v="5"/>
    <s v="P"/>
    <s v="Commodore Clipper"/>
    <x v="1"/>
    <x v="0"/>
    <n v="3.52"/>
    <n v="17.600000000000001"/>
  </r>
  <r>
    <s v="JERSEY/PORTSMOUTH"/>
    <s v="JER"/>
    <s v="PORTSMOUTH"/>
    <s v="GCI"/>
    <s v="P202001190"/>
    <d v="2021-02-26T20:53:00"/>
    <d v="2021-02-26T22:18:00"/>
    <x v="1"/>
    <x v="0"/>
    <n v="1"/>
    <s v="P"/>
    <s v="Commodore Clipper"/>
    <x v="2"/>
    <x v="0"/>
    <n v="0.91"/>
    <n v="0.91"/>
  </r>
  <r>
    <s v="JERSEY/PORTSMOUTH"/>
    <s v="GCI"/>
    <s v="PORTSMOUTH"/>
    <s v="PME"/>
    <s v="P202001190"/>
    <d v="2021-02-26T20:53:00"/>
    <d v="2021-02-26T22:18:00"/>
    <x v="0"/>
    <x v="2"/>
    <n v="3"/>
    <s v="P"/>
    <s v="Commodore Clipper"/>
    <x v="1"/>
    <x v="0"/>
    <n v="0"/>
    <n v="0"/>
  </r>
  <r>
    <s v="JERSEY/PORTSMOUTH"/>
    <s v="GCI"/>
    <s v="PORTSMOUTH"/>
    <s v="PME"/>
    <s v="P202001190"/>
    <d v="2021-02-26T20:53:00"/>
    <d v="2021-02-26T22:18:00"/>
    <x v="0"/>
    <x v="1"/>
    <n v="3"/>
    <s v="P"/>
    <s v="Commodore Clipper"/>
    <x v="1"/>
    <x v="0"/>
    <n v="1.73"/>
    <n v="5.1899999999999995"/>
  </r>
  <r>
    <s v="JERSEY/PORTSMOUTH"/>
    <s v="GCI"/>
    <s v="PORTSMOUTH"/>
    <s v="PME"/>
    <s v="P202001190"/>
    <d v="2021-02-26T20:53:00"/>
    <d v="2021-02-26T22:18:00"/>
    <x v="0"/>
    <x v="0"/>
    <n v="11"/>
    <s v="P"/>
    <s v="Commodore Clipper"/>
    <x v="1"/>
    <x v="0"/>
    <n v="3.52"/>
    <n v="38.72"/>
  </r>
  <r>
    <s v="JERSEY/PORTSMOUTH"/>
    <s v="PME"/>
    <s v="PORTSMOUTH"/>
    <s v="GCI"/>
    <s v="P202001190"/>
    <d v="2021-02-26T20:53:00"/>
    <d v="2021-02-26T22:18:00"/>
    <x v="1"/>
    <x v="1"/>
    <n v="1"/>
    <s v="P"/>
    <s v="Commodore Clipper"/>
    <x v="1"/>
    <x v="0"/>
    <n v="1.73"/>
    <n v="1.73"/>
  </r>
  <r>
    <s v="JERSEY/PORTSMOUTH"/>
    <s v="PME"/>
    <s v="PORTSMOUTH"/>
    <s v="GCI"/>
    <s v="P202001190"/>
    <d v="2021-02-26T20:53:00"/>
    <d v="2021-02-26T22:18:00"/>
    <x v="1"/>
    <x v="0"/>
    <n v="4"/>
    <s v="P"/>
    <s v="Commodore Clipper"/>
    <x v="1"/>
    <x v="0"/>
    <n v="3.52"/>
    <n v="14.08"/>
  </r>
  <r>
    <s v="JERSEY"/>
    <s v="GCI"/>
    <s v="JERSEY"/>
    <s v="STH"/>
    <s v="P201903742"/>
    <d v="2021-02-27T06:12:00"/>
    <d v="2021-02-27T06:33:00"/>
    <x v="0"/>
    <x v="0"/>
    <n v="2"/>
    <s v="P"/>
    <s v="Channel Chieftain V"/>
    <x v="3"/>
    <x v="0"/>
    <n v="3.52"/>
    <n v="7.04"/>
  </r>
  <r>
    <s v="PORTSMOUTH"/>
    <s v="PME"/>
    <s v="JERSEY/ST MALO"/>
    <s v="GCI"/>
    <s v="P202001183"/>
    <d v="2021-02-27T15:46:00"/>
    <d v="2021-02-27T17:00:00"/>
    <x v="1"/>
    <x v="0"/>
    <n v="11"/>
    <s v="P"/>
    <s v="Commodore Clipper"/>
    <x v="1"/>
    <x v="0"/>
    <n v="3.52"/>
    <n v="38.72"/>
  </r>
  <r>
    <s v="PORTSMOUTH"/>
    <s v="GCI"/>
    <s v="JERSEY/ST MALO"/>
    <s v="JER"/>
    <s v="P202001183"/>
    <d v="2021-02-27T15:46:00"/>
    <d v="2021-02-27T17:00:00"/>
    <x v="0"/>
    <x v="0"/>
    <n v="1"/>
    <s v="P"/>
    <s v="Commodore Clipper"/>
    <x v="2"/>
    <x v="0"/>
    <n v="0.91"/>
    <n v="0.91"/>
  </r>
  <r>
    <s v="PORTSMOUTH"/>
    <s v="GCI"/>
    <s v="JERSEY/ST MALO"/>
    <s v="SML"/>
    <s v="P202001183"/>
    <d v="2021-02-27T15:46:00"/>
    <d v="2021-02-27T17:00:00"/>
    <x v="0"/>
    <x v="2"/>
    <n v="1"/>
    <s v="P"/>
    <s v="Commodore Clipper"/>
    <x v="4"/>
    <x v="0"/>
    <n v="0"/>
    <n v="0"/>
  </r>
  <r>
    <s v="PORTSMOUTH"/>
    <s v="GCI"/>
    <s v="JERSEY/ST MALO"/>
    <s v="SML"/>
    <s v="P202001183"/>
    <d v="2021-02-27T15:46:00"/>
    <d v="2021-02-27T17:00:00"/>
    <x v="0"/>
    <x v="1"/>
    <n v="2"/>
    <s v="P"/>
    <s v="Commodore Clipper"/>
    <x v="4"/>
    <x v="0"/>
    <n v="1.73"/>
    <n v="3.46"/>
  </r>
  <r>
    <s v="PORTSMOUTH"/>
    <s v="GCI"/>
    <s v="JERSEY/ST MALO"/>
    <s v="SML"/>
    <s v="P202001183"/>
    <d v="2021-02-27T15:46:00"/>
    <d v="2021-02-27T17:00:00"/>
    <x v="0"/>
    <x v="0"/>
    <n v="4"/>
    <s v="P"/>
    <s v="Commodore Clipper"/>
    <x v="4"/>
    <x v="0"/>
    <n v="3.52"/>
    <n v="14.08"/>
  </r>
  <r>
    <s v="JERSEY/ST MALO"/>
    <s v="SML"/>
    <s v="PORTSMOUTH"/>
    <s v="GCI"/>
    <s v="P202001180"/>
    <d v="2021-02-28T19:53:00"/>
    <d v="2021-02-28T20:59:00"/>
    <x v="1"/>
    <x v="0"/>
    <n v="5"/>
    <s v="P"/>
    <s v="Commodore Clipper"/>
    <x v="4"/>
    <x v="0"/>
    <n v="3.52"/>
    <n v="17.600000000000001"/>
  </r>
  <r>
    <s v="JERSEY/ST MALO"/>
    <s v="GCI"/>
    <s v="PORTSMOUTH"/>
    <s v="PME"/>
    <s v="P202001180"/>
    <d v="2021-02-28T19:53:00"/>
    <d v="2021-02-28T20:59:00"/>
    <x v="0"/>
    <x v="0"/>
    <n v="5"/>
    <s v="P"/>
    <s v="Commodore Clipper"/>
    <x v="1"/>
    <x v="0"/>
    <n v="3.52"/>
    <n v="17.600000000000001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n v="334"/>
    <m/>
    <m/>
    <x v="6"/>
    <x v="1"/>
    <m/>
    <m/>
  </r>
  <r>
    <m/>
    <m/>
    <m/>
    <m/>
    <m/>
    <m/>
    <m/>
    <x v="2"/>
    <x v="3"/>
    <m/>
    <m/>
    <m/>
    <x v="6"/>
    <x v="1"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5">
  <r>
    <s v="GUERNSEY"/>
    <s v="GCI"/>
    <s v="HERM ISLAND"/>
    <s v="HRM"/>
    <s v="P202100353"/>
    <d v="2021-05-01T08:00:00"/>
    <d v="2021-05-01T22:00:00"/>
    <x v="0"/>
    <x v="0"/>
    <n v="239"/>
    <s v="P"/>
    <s v="Trident V"/>
    <x v="0"/>
    <x v="0"/>
    <n v="0.93"/>
    <n v="222.27"/>
  </r>
  <r>
    <s v="SARK"/>
    <s v="GCI"/>
    <s v="SARK"/>
    <s v="SRK"/>
    <s v="P202100321"/>
    <d v="2021-05-01T08:00:00"/>
    <d v="2021-05-01T22:00:00"/>
    <x v="0"/>
    <x v="1"/>
    <n v="16"/>
    <s v="P"/>
    <s v="Sark Venture"/>
    <x v="1"/>
    <x v="0"/>
    <n v="0.48"/>
    <n v="7.68"/>
  </r>
  <r>
    <s v="SARK"/>
    <s v="GCI"/>
    <s v="SARK"/>
    <s v="SRK"/>
    <s v="P202100321"/>
    <d v="2021-05-01T08:00:00"/>
    <d v="2021-05-01T22:00:00"/>
    <x v="0"/>
    <x v="0"/>
    <n v="166"/>
    <s v="P"/>
    <s v="Sark Venture"/>
    <x v="1"/>
    <x v="0"/>
    <n v="0.93"/>
    <n v="154.38"/>
  </r>
  <r>
    <s v="GUERNSEY"/>
    <s v="GCI"/>
    <s v="HERM ISLAND"/>
    <s v="HRM"/>
    <s v="P202100353"/>
    <d v="2021-05-01T08:00:00"/>
    <d v="2021-05-01T22:00:00"/>
    <x v="0"/>
    <x v="1"/>
    <n v="44"/>
    <s v="P"/>
    <s v="Trident V"/>
    <x v="0"/>
    <x v="0"/>
    <n v="0.48"/>
    <n v="21.119999999999997"/>
  </r>
  <r>
    <s v="PORTSMOUTH"/>
    <s v="PME"/>
    <s v="JERSEY/ST MALO"/>
    <s v="GCI"/>
    <s v="P202001376"/>
    <d v="2021-05-01T16:21:00"/>
    <d v="2021-05-01T17:29:00"/>
    <x v="1"/>
    <x v="0"/>
    <n v="30"/>
    <s v="P"/>
    <s v="Commodore Clipper"/>
    <x v="2"/>
    <x v="0"/>
    <n v="3.58"/>
    <n v="107.4"/>
  </r>
  <r>
    <s v="PORTSMOUTH"/>
    <s v="GCI"/>
    <s v="JERSEY/ST MALO"/>
    <s v="JER"/>
    <s v="P202001376"/>
    <d v="2021-05-01T16:21:00"/>
    <d v="2021-05-01T17:29:00"/>
    <x v="0"/>
    <x v="2"/>
    <n v="2"/>
    <s v="P"/>
    <s v="Commodore Clipper"/>
    <x v="3"/>
    <x v="0"/>
    <n v="0"/>
    <n v="0"/>
  </r>
  <r>
    <s v="PORTSMOUTH"/>
    <s v="GCI"/>
    <s v="JERSEY/ST MALO"/>
    <s v="JER"/>
    <s v="P202001376"/>
    <d v="2021-05-01T16:21:00"/>
    <d v="2021-05-01T17:29:00"/>
    <x v="0"/>
    <x v="0"/>
    <n v="8"/>
    <s v="P"/>
    <s v="Commodore Clipper"/>
    <x v="3"/>
    <x v="0"/>
    <n v="3.58"/>
    <n v="28.64"/>
  </r>
  <r>
    <s v="PORTSMOUTH"/>
    <s v="GCI"/>
    <s v="JERSEY/ST MALO"/>
    <s v="SML"/>
    <s v="P202001376"/>
    <d v="2021-05-01T16:21:00"/>
    <d v="2021-05-01T17:29:00"/>
    <x v="0"/>
    <x v="2"/>
    <n v="1"/>
    <s v="P"/>
    <s v="Commodore Clipper"/>
    <x v="4"/>
    <x v="0"/>
    <n v="0"/>
    <n v="0"/>
  </r>
  <r>
    <s v="PORTSMOUTH"/>
    <s v="GCI"/>
    <s v="JERSEY/ST MALO"/>
    <s v="SML"/>
    <s v="P202001376"/>
    <d v="2021-05-01T16:21:00"/>
    <d v="2021-05-01T17:29:00"/>
    <x v="0"/>
    <x v="0"/>
    <n v="16"/>
    <s v="P"/>
    <s v="Commodore Clipper"/>
    <x v="4"/>
    <x v="0"/>
    <n v="3.58"/>
    <n v="57.28"/>
  </r>
  <r>
    <s v="PORTSMOUTH"/>
    <s v="PME"/>
    <s v="JERSEY/ST MALO"/>
    <s v="GCI"/>
    <s v="P202001376"/>
    <d v="2021-05-01T16:21:00"/>
    <d v="2021-05-01T17:29:00"/>
    <x v="1"/>
    <x v="2"/>
    <n v="2"/>
    <s v="P"/>
    <s v="Commodore Clipper"/>
    <x v="2"/>
    <x v="0"/>
    <n v="0"/>
    <n v="0"/>
  </r>
  <r>
    <s v="GUERNSEY"/>
    <s v="GCI"/>
    <s v="HERM ISLAND"/>
    <s v="HRM"/>
    <s v="P202100354"/>
    <d v="2021-05-02T08:00:00"/>
    <d v="2021-05-08T22:00:00"/>
    <x v="0"/>
    <x v="0"/>
    <n v="570"/>
    <s v="P"/>
    <s v="Trident V"/>
    <x v="0"/>
    <x v="0"/>
    <n v="0.93"/>
    <n v="530.1"/>
  </r>
  <r>
    <s v="SARK"/>
    <s v="GCI"/>
    <s v="SARK"/>
    <s v="SRK"/>
    <s v="P202100322"/>
    <d v="2021-05-02T08:00:00"/>
    <d v="2021-05-08T22:00:00"/>
    <x v="0"/>
    <x v="1"/>
    <n v="48"/>
    <s v="P"/>
    <s v="Sark Venture"/>
    <x v="1"/>
    <x v="0"/>
    <n v="0.48"/>
    <n v="23.04"/>
  </r>
  <r>
    <s v="SARK"/>
    <s v="GCI"/>
    <s v="SARK"/>
    <s v="SRK"/>
    <s v="P202100322"/>
    <d v="2021-05-02T08:00:00"/>
    <d v="2021-05-08T22:00:00"/>
    <x v="0"/>
    <x v="0"/>
    <n v="571"/>
    <s v="P"/>
    <s v="Sark Venture"/>
    <x v="1"/>
    <x v="0"/>
    <n v="0.93"/>
    <n v="531.03"/>
  </r>
  <r>
    <s v="GUERNSEY"/>
    <s v="GCI"/>
    <s v="HERM ISLAND"/>
    <s v="HRM"/>
    <s v="P202100354"/>
    <d v="2021-05-02T08:00:00"/>
    <d v="2021-05-08T22:00:00"/>
    <x v="0"/>
    <x v="1"/>
    <n v="129"/>
    <s v="P"/>
    <s v="Trident V"/>
    <x v="0"/>
    <x v="0"/>
    <n v="0.48"/>
    <n v="61.919999999999995"/>
  </r>
  <r>
    <s v="JERSEY/ST MALO"/>
    <s v="SML"/>
    <s v="PORTSMOUTH"/>
    <s v="GCI"/>
    <s v="P202001377"/>
    <d v="2021-05-02T16:22:00"/>
    <d v="2021-05-02T18:10:00"/>
    <x v="1"/>
    <x v="0"/>
    <n v="16"/>
    <s v="P"/>
    <s v="Commodore Clipper"/>
    <x v="4"/>
    <x v="0"/>
    <n v="3.58"/>
    <n v="57.28"/>
  </r>
  <r>
    <s v="JERSEY/ST MALO"/>
    <s v="GCI"/>
    <s v="PORTSMOUTH"/>
    <s v="PME"/>
    <s v="P202001377"/>
    <d v="2021-05-02T16:22:00"/>
    <d v="2021-05-02T18:10:00"/>
    <x v="0"/>
    <x v="0"/>
    <n v="15"/>
    <s v="P"/>
    <s v="Commodore Clipper"/>
    <x v="2"/>
    <x v="0"/>
    <n v="3.58"/>
    <n v="53.7"/>
  </r>
  <r>
    <s v="JERSEY/ST MALO"/>
    <s v="JER"/>
    <s v="PORTSMOUTH"/>
    <s v="GCI"/>
    <s v="P202001377"/>
    <d v="2021-05-02T16:22:00"/>
    <d v="2021-05-02T18:10:00"/>
    <x v="1"/>
    <x v="0"/>
    <n v="2"/>
    <s v="P"/>
    <s v="Commodore Clipper"/>
    <x v="3"/>
    <x v="0"/>
    <n v="3.58"/>
    <n v="7.16"/>
  </r>
  <r>
    <s v="JERSEY/PORTSMOUTH"/>
    <s v="JER"/>
    <s v="PORTSMOUTH"/>
    <s v="GCI"/>
    <s v="P202001378"/>
    <d v="2021-05-04T22:10:00"/>
    <d v="2021-05-04T23:48:00"/>
    <x v="1"/>
    <x v="0"/>
    <n v="2"/>
    <s v="P"/>
    <s v="Commodore Clipper"/>
    <x v="3"/>
    <x v="0"/>
    <n v="3.58"/>
    <n v="7.16"/>
  </r>
  <r>
    <s v="JERSEY/PORTSMOUTH"/>
    <s v="GCI"/>
    <s v="PORTSMOUTH"/>
    <s v="PME"/>
    <s v="P202001378"/>
    <d v="2021-05-04T22:10:00"/>
    <d v="2021-05-04T23:48:00"/>
    <x v="0"/>
    <x v="2"/>
    <n v="1"/>
    <s v="P"/>
    <s v="Commodore Clipper"/>
    <x v="2"/>
    <x v="0"/>
    <n v="0"/>
    <n v="0"/>
  </r>
  <r>
    <s v="JERSEY/PORTSMOUTH"/>
    <s v="GCI"/>
    <s v="PORTSMOUTH"/>
    <s v="PME"/>
    <s v="P202001378"/>
    <d v="2021-05-04T22:10:00"/>
    <d v="2021-05-04T23:48:00"/>
    <x v="0"/>
    <x v="0"/>
    <n v="27"/>
    <s v="P"/>
    <s v="Commodore Clipper"/>
    <x v="2"/>
    <x v="0"/>
    <n v="3.58"/>
    <n v="96.66"/>
  </r>
  <r>
    <s v="JERSEY/PORTSMOUTH"/>
    <s v="PME"/>
    <s v="PORTSMOUTH"/>
    <s v="GCI"/>
    <s v="P202001378"/>
    <d v="2021-05-04T22:10:00"/>
    <d v="2021-05-04T23:48:00"/>
    <x v="1"/>
    <x v="0"/>
    <n v="11"/>
    <s v="P"/>
    <s v="Commodore Clipper"/>
    <x v="2"/>
    <x v="0"/>
    <n v="3.58"/>
    <n v="39.380000000000003"/>
  </r>
  <r>
    <s v="PORTSMOUTH"/>
    <s v="PME"/>
    <s v="JERSEY/PORTSMOUTH"/>
    <s v="GCI"/>
    <s v="P202001361"/>
    <d v="2021-05-05T16:47:00"/>
    <d v="2021-05-05T18:22:00"/>
    <x v="1"/>
    <x v="0"/>
    <n v="30"/>
    <s v="P"/>
    <s v="Commodore Clipper"/>
    <x v="2"/>
    <x v="0"/>
    <n v="3.58"/>
    <n v="107.4"/>
  </r>
  <r>
    <s v="PORTSMOUTH"/>
    <s v="GCI"/>
    <s v="JERSEY/PORTSMOUTH"/>
    <s v="PME"/>
    <s v="P202001361"/>
    <d v="2021-05-05T16:47:00"/>
    <d v="2021-05-05T18:22:00"/>
    <x v="0"/>
    <x v="2"/>
    <n v="4"/>
    <s v="P"/>
    <s v="Commodore Clipper"/>
    <x v="2"/>
    <x v="0"/>
    <n v="0"/>
    <n v="0"/>
  </r>
  <r>
    <s v="PORTSMOUTH"/>
    <s v="GCI"/>
    <s v="JERSEY/PORTSMOUTH"/>
    <s v="PME"/>
    <s v="P202001361"/>
    <d v="2021-05-05T16:47:00"/>
    <d v="2021-05-05T18:22:00"/>
    <x v="0"/>
    <x v="0"/>
    <n v="9"/>
    <s v="P"/>
    <s v="Commodore Clipper"/>
    <x v="2"/>
    <x v="0"/>
    <n v="3.58"/>
    <n v="32.22"/>
  </r>
  <r>
    <s v="PORTSMOUTH"/>
    <s v="GCI"/>
    <s v="JERSEY/PORTSMOUTH"/>
    <s v="JER"/>
    <s v="P202001361"/>
    <d v="2021-05-05T16:47:00"/>
    <d v="2021-05-05T18:22:00"/>
    <x v="0"/>
    <x v="0"/>
    <n v="5"/>
    <s v="P"/>
    <s v="Commodore Clipper"/>
    <x v="3"/>
    <x v="0"/>
    <n v="3.58"/>
    <n v="17.899999999999999"/>
  </r>
  <r>
    <s v="PORTSMOUTH"/>
    <s v="PME"/>
    <s v="JERSEY/PORTSMOUTH"/>
    <s v="GCI"/>
    <s v="P202001361"/>
    <d v="2021-05-05T16:47:00"/>
    <d v="2021-05-05T18:22:00"/>
    <x v="1"/>
    <x v="2"/>
    <n v="2"/>
    <s v="P"/>
    <s v="Commodore Clipper"/>
    <x v="2"/>
    <x v="0"/>
    <n v="0"/>
    <n v="0"/>
  </r>
  <r>
    <s v="JERSEY/PORTSMOUTH"/>
    <s v="JER"/>
    <s v="PORTSMOUTH"/>
    <s v="GCI"/>
    <s v="P202001380"/>
    <d v="2021-05-07T09:37:00"/>
    <d v="2021-05-07T11:16:00"/>
    <x v="1"/>
    <x v="0"/>
    <n v="1"/>
    <s v="P"/>
    <s v="Commodore Clipper"/>
    <x v="3"/>
    <x v="0"/>
    <n v="3.58"/>
    <n v="3.58"/>
  </r>
  <r>
    <s v="JERSEY/PORTSMOUTH"/>
    <s v="GCI"/>
    <s v="PORTSMOUTH"/>
    <s v="PME"/>
    <s v="P202001380"/>
    <d v="2021-05-07T09:37:00"/>
    <d v="2021-05-07T11:16:00"/>
    <x v="0"/>
    <x v="0"/>
    <n v="28"/>
    <s v="P"/>
    <s v="Commodore Clipper"/>
    <x v="2"/>
    <x v="0"/>
    <n v="3.58"/>
    <n v="100.24000000000001"/>
  </r>
  <r>
    <s v="JERSEY/PORTSMOUTH"/>
    <s v="PME"/>
    <s v="PORTSMOUTH"/>
    <s v="GCI"/>
    <s v="P202001380"/>
    <d v="2021-05-07T09:37:00"/>
    <d v="2021-05-07T11:16:00"/>
    <x v="1"/>
    <x v="0"/>
    <n v="2"/>
    <s v="P"/>
    <s v="Commodore Clipper"/>
    <x v="2"/>
    <x v="0"/>
    <n v="3.58"/>
    <n v="7.16"/>
  </r>
  <r>
    <s v="JERSEY"/>
    <s v="GCI"/>
    <s v="JERSEY"/>
    <s v="STH"/>
    <s v="P201903812"/>
    <d v="2021-05-08T05:33:00"/>
    <d v="2021-05-08T06:32:00"/>
    <x v="0"/>
    <x v="0"/>
    <n v="1"/>
    <s v="P"/>
    <s v="Channel Chieftain V"/>
    <x v="5"/>
    <x v="0"/>
    <n v="3.58"/>
    <n v="3.58"/>
  </r>
  <r>
    <s v="JERSEY"/>
    <s v="STH"/>
    <s v="JERSEY"/>
    <s v="GCI"/>
    <s v="P201903812"/>
    <d v="2021-05-08T05:33:00"/>
    <d v="2021-05-08T06:32:00"/>
    <x v="1"/>
    <x v="0"/>
    <n v="1"/>
    <s v="P"/>
    <s v="Channel Chieftain V"/>
    <x v="5"/>
    <x v="0"/>
    <n v="3.58"/>
    <n v="3.58"/>
  </r>
  <r>
    <s v="PORTSMOUTH"/>
    <s v="PME"/>
    <s v="JERSEY/PORTSMOUTH"/>
    <s v="GCI"/>
    <s v="P202001362"/>
    <d v="2021-05-08T16:38:00"/>
    <d v="2021-05-08T18:39:00"/>
    <x v="1"/>
    <x v="0"/>
    <n v="20"/>
    <s v="P"/>
    <s v="Commodore Clipper"/>
    <x v="2"/>
    <x v="0"/>
    <n v="3.58"/>
    <n v="71.599999999999994"/>
  </r>
  <r>
    <s v="PORTSMOUTH"/>
    <s v="GCI"/>
    <s v="JERSEY/PORTSMOUTH"/>
    <s v="PME"/>
    <s v="P202001362"/>
    <d v="2021-05-08T16:38:00"/>
    <d v="2021-05-08T18:39:00"/>
    <x v="0"/>
    <x v="2"/>
    <n v="1"/>
    <s v="P"/>
    <s v="Commodore Clipper"/>
    <x v="2"/>
    <x v="0"/>
    <n v="0"/>
    <n v="0"/>
  </r>
  <r>
    <s v="PORTSMOUTH"/>
    <s v="GCI"/>
    <s v="JERSEY/PORTSMOUTH"/>
    <s v="PME"/>
    <s v="P202001362"/>
    <d v="2021-05-08T16:38:00"/>
    <d v="2021-05-08T18:39:00"/>
    <x v="0"/>
    <x v="0"/>
    <n v="10"/>
    <s v="P"/>
    <s v="Commodore Clipper"/>
    <x v="2"/>
    <x v="0"/>
    <n v="3.58"/>
    <n v="35.799999999999997"/>
  </r>
  <r>
    <s v="PORTSMOUTH"/>
    <s v="GCI"/>
    <s v="JERSEY/PORTSMOUTH"/>
    <s v="JER"/>
    <s v="P202001362"/>
    <d v="2021-05-08T16:38:00"/>
    <d v="2021-05-08T18:39:00"/>
    <x v="0"/>
    <x v="0"/>
    <n v="2"/>
    <s v="P"/>
    <s v="Commodore Clipper"/>
    <x v="3"/>
    <x v="0"/>
    <n v="3.58"/>
    <n v="7.16"/>
  </r>
  <r>
    <s v="PORTSMOUTH"/>
    <s v="PME"/>
    <s v="JERSEY/PORTSMOUTH"/>
    <s v="GCI"/>
    <s v="P202001362"/>
    <d v="2021-05-08T16:38:00"/>
    <d v="2021-05-08T18:39:00"/>
    <x v="1"/>
    <x v="2"/>
    <n v="1"/>
    <s v="P"/>
    <s v="Commodore Clipper"/>
    <x v="2"/>
    <x v="0"/>
    <n v="0"/>
    <n v="0"/>
  </r>
  <r>
    <s v="GUERNSEY"/>
    <s v="GCI"/>
    <s v="HERM ISLAND"/>
    <s v="HRM"/>
    <s v="P202100364"/>
    <d v="2021-05-09T08:00:00"/>
    <d v="2021-05-15T22:00:00"/>
    <x v="0"/>
    <x v="0"/>
    <n v="489"/>
    <s v="P"/>
    <s v="Trident V"/>
    <x v="0"/>
    <x v="0"/>
    <n v="0.93"/>
    <n v="454.77000000000004"/>
  </r>
  <r>
    <s v="SARK"/>
    <s v="GCI"/>
    <s v="SARK"/>
    <s v="SRK"/>
    <s v="P202100323"/>
    <d v="2021-05-09T08:00:00"/>
    <d v="2021-05-15T22:00:00"/>
    <x v="0"/>
    <x v="1"/>
    <n v="18"/>
    <s v="P"/>
    <s v="Sark Venture"/>
    <x v="1"/>
    <x v="0"/>
    <n v="0.48"/>
    <n v="8.64"/>
  </r>
  <r>
    <s v="SARK"/>
    <s v="GCI"/>
    <s v="SARK"/>
    <s v="SRK"/>
    <s v="P202100323"/>
    <d v="2021-05-09T08:00:00"/>
    <d v="2021-05-15T22:00:00"/>
    <x v="0"/>
    <x v="0"/>
    <n v="626"/>
    <s v="P"/>
    <s v="Sark Venture"/>
    <x v="1"/>
    <x v="0"/>
    <n v="0.93"/>
    <n v="582.18000000000006"/>
  </r>
  <r>
    <s v="GUERNSEY"/>
    <s v="GCI"/>
    <s v="HERM ISLAND"/>
    <s v="HRM"/>
    <s v="P202100364"/>
    <d v="2021-05-09T08:00:00"/>
    <d v="2021-05-15T22:00:00"/>
    <x v="0"/>
    <x v="1"/>
    <n v="56"/>
    <s v="P"/>
    <s v="Trident V"/>
    <x v="0"/>
    <x v="0"/>
    <n v="0.48"/>
    <n v="26.88"/>
  </r>
  <r>
    <s v="PORTSMOUTH"/>
    <s v="PME"/>
    <s v="JERSEY/PORTSMOUTH"/>
    <s v="GCI"/>
    <s v="P202001363"/>
    <d v="2021-05-10T16:23:00"/>
    <d v="2021-05-10T18:08:00"/>
    <x v="1"/>
    <x v="0"/>
    <n v="25"/>
    <s v="P"/>
    <s v="Commodore Clipper"/>
    <x v="2"/>
    <x v="0"/>
    <n v="3.58"/>
    <n v="89.5"/>
  </r>
  <r>
    <s v="PORTSMOUTH"/>
    <s v="GCI"/>
    <s v="JERSEY/PORTSMOUTH"/>
    <s v="PME"/>
    <s v="P202001363"/>
    <d v="2021-05-10T16:23:00"/>
    <d v="2021-05-10T18:08:00"/>
    <x v="0"/>
    <x v="0"/>
    <n v="20"/>
    <s v="P"/>
    <s v="Commodore Clipper"/>
    <x v="2"/>
    <x v="0"/>
    <n v="3.58"/>
    <n v="71.599999999999994"/>
  </r>
  <r>
    <s v="PORTSMOUTH"/>
    <s v="GCI"/>
    <s v="JERSEY/PORTSMOUTH"/>
    <s v="JER"/>
    <s v="P202001363"/>
    <d v="2021-05-10T16:23:00"/>
    <d v="2021-05-10T18:08:00"/>
    <x v="0"/>
    <x v="0"/>
    <n v="4"/>
    <s v="P"/>
    <s v="Commodore Clipper"/>
    <x v="3"/>
    <x v="0"/>
    <n v="3.58"/>
    <n v="14.32"/>
  </r>
  <r>
    <s v="PORTSMOUTH"/>
    <s v="PME"/>
    <s v="JERSEY/PORTSMOUTH"/>
    <s v="GCI"/>
    <s v="P202001381"/>
    <d v="2021-05-11T16:46:00"/>
    <d v="2021-05-11T18:11:00"/>
    <x v="1"/>
    <x v="0"/>
    <n v="2"/>
    <s v="P"/>
    <s v="Commodore Clipper"/>
    <x v="2"/>
    <x v="0"/>
    <n v="3.58"/>
    <n v="7.16"/>
  </r>
  <r>
    <s v="PORTSMOUTH"/>
    <s v="GCI"/>
    <s v="JERSEY/PORTSMOUTH"/>
    <s v="PME"/>
    <s v="P202001381"/>
    <d v="2021-05-11T16:46:00"/>
    <d v="2021-05-11T18:11:00"/>
    <x v="0"/>
    <x v="2"/>
    <n v="1"/>
    <s v="P"/>
    <s v="Commodore Clipper"/>
    <x v="2"/>
    <x v="0"/>
    <n v="0"/>
    <n v="0"/>
  </r>
  <r>
    <s v="PORTSMOUTH"/>
    <s v="GCI"/>
    <s v="JERSEY/PORTSMOUTH"/>
    <s v="PME"/>
    <s v="P202001381"/>
    <d v="2021-05-11T16:46:00"/>
    <d v="2021-05-11T18:11:00"/>
    <x v="0"/>
    <x v="1"/>
    <n v="1"/>
    <s v="P"/>
    <s v="Commodore Clipper"/>
    <x v="2"/>
    <x v="0"/>
    <n v="1.76"/>
    <n v="1.76"/>
  </r>
  <r>
    <s v="PORTSMOUTH"/>
    <s v="GCI"/>
    <s v="JERSEY/PORTSMOUTH"/>
    <s v="PME"/>
    <s v="P202001381"/>
    <d v="2021-05-11T16:46:00"/>
    <d v="2021-05-11T18:11:00"/>
    <x v="0"/>
    <x v="0"/>
    <n v="27"/>
    <s v="P"/>
    <s v="Commodore Clipper"/>
    <x v="2"/>
    <x v="0"/>
    <n v="3.58"/>
    <n v="96.66"/>
  </r>
  <r>
    <s v="PORTSMOUTH"/>
    <s v="PME"/>
    <s v="JERSEY/PORTSMOUTH"/>
    <s v="GCI"/>
    <s v="P202001364"/>
    <d v="2021-05-12T16:12:00"/>
    <d v="2021-05-12T17:50:00"/>
    <x v="1"/>
    <x v="0"/>
    <n v="15"/>
    <s v="P"/>
    <s v="Commodore Clipper"/>
    <x v="2"/>
    <x v="0"/>
    <n v="3.58"/>
    <n v="53.7"/>
  </r>
  <r>
    <s v="PORTSMOUTH"/>
    <s v="GCI"/>
    <s v="JERSEY/PORTSMOUTH"/>
    <s v="PME"/>
    <s v="P202001364"/>
    <d v="2021-05-12T16:12:00"/>
    <d v="2021-05-12T17:50:00"/>
    <x v="0"/>
    <x v="0"/>
    <n v="16"/>
    <s v="P"/>
    <s v="Commodore Clipper"/>
    <x v="2"/>
    <x v="0"/>
    <n v="3.58"/>
    <n v="57.28"/>
  </r>
  <r>
    <s v="PORTSMOUTH"/>
    <s v="GCI"/>
    <s v="JERSEY/PORTSMOUTH"/>
    <s v="JER"/>
    <s v="P202001364"/>
    <d v="2021-05-12T16:12:00"/>
    <d v="2021-05-12T17:50:00"/>
    <x v="0"/>
    <x v="0"/>
    <n v="1"/>
    <s v="P"/>
    <s v="Commodore Clipper"/>
    <x v="3"/>
    <x v="0"/>
    <n v="3.58"/>
    <n v="3.58"/>
  </r>
  <r>
    <s v="PORTSMOUTH"/>
    <s v="PME"/>
    <s v="JERSEY/PORTSMOUTH"/>
    <s v="GCI"/>
    <s v="P202001364"/>
    <d v="2021-05-12T16:12:00"/>
    <d v="2021-05-12T17:50:00"/>
    <x v="1"/>
    <x v="2"/>
    <n v="1"/>
    <s v="P"/>
    <s v="Commodore Clipper"/>
    <x v="2"/>
    <x v="0"/>
    <n v="0"/>
    <n v="0"/>
  </r>
  <r>
    <s v="JERSEY/PORTSMOUTH"/>
    <s v="JER"/>
    <s v="PORTSMOUTH"/>
    <s v="GCI"/>
    <s v="P202001382"/>
    <d v="2021-05-13T20:56:00"/>
    <d v="2021-05-13T22:25:00"/>
    <x v="1"/>
    <x v="0"/>
    <n v="9"/>
    <s v="P"/>
    <s v="Commodore Clipper"/>
    <x v="3"/>
    <x v="0"/>
    <n v="3.58"/>
    <n v="32.22"/>
  </r>
  <r>
    <s v="JERSEY/PORTSMOUTH"/>
    <s v="GCI"/>
    <s v="PORTSMOUTH"/>
    <s v="PME"/>
    <s v="P202001382"/>
    <d v="2021-05-13T20:56:00"/>
    <d v="2021-05-13T22:25:00"/>
    <x v="0"/>
    <x v="0"/>
    <n v="20"/>
    <s v="P"/>
    <s v="Commodore Clipper"/>
    <x v="2"/>
    <x v="0"/>
    <n v="3.58"/>
    <n v="71.599999999999994"/>
  </r>
  <r>
    <s v="JERSEY/PORTSMOUTH"/>
    <s v="PME"/>
    <s v="PORTSMOUTH"/>
    <s v="GCI"/>
    <s v="P202001382"/>
    <d v="2021-05-13T20:56:00"/>
    <d v="2021-05-13T22:25:00"/>
    <x v="1"/>
    <x v="0"/>
    <n v="3"/>
    <s v="P"/>
    <s v="Commodore Clipper"/>
    <x v="2"/>
    <x v="0"/>
    <n v="3.58"/>
    <n v="10.74"/>
  </r>
  <r>
    <s v="JERSEY/PORTSMOUTH"/>
    <s v="JER"/>
    <s v="PORTSMOUTH"/>
    <s v="GCI"/>
    <s v="P202001382"/>
    <d v="2021-05-13T20:56:00"/>
    <d v="2021-05-13T22:25:00"/>
    <x v="1"/>
    <x v="2"/>
    <n v="2"/>
    <s v="P"/>
    <s v="Commodore Clipper"/>
    <x v="3"/>
    <x v="0"/>
    <n v="0"/>
    <n v="0"/>
  </r>
  <r>
    <s v="PORTSMOUTH"/>
    <s v="GCI"/>
    <s v="JERSEY/PORTSMOUTH"/>
    <s v="PME"/>
    <s v="P202001365"/>
    <d v="2021-05-14T15:53:00"/>
    <d v="2021-05-14T17:20:00"/>
    <x v="0"/>
    <x v="0"/>
    <n v="10"/>
    <s v="P"/>
    <s v="Commodore Clipper"/>
    <x v="2"/>
    <x v="0"/>
    <n v="3.58"/>
    <n v="35.799999999999997"/>
  </r>
  <r>
    <s v="PORTSMOUTH"/>
    <s v="PME"/>
    <s v="JERSEY/PORTSMOUTH"/>
    <s v="GCI"/>
    <s v="P202001365"/>
    <d v="2021-05-14T15:53:00"/>
    <d v="2021-05-14T17:20:00"/>
    <x v="1"/>
    <x v="1"/>
    <n v="1"/>
    <s v="P"/>
    <s v="Commodore Clipper"/>
    <x v="2"/>
    <x v="0"/>
    <n v="1.76"/>
    <n v="1.76"/>
  </r>
  <r>
    <s v="PORTSMOUTH"/>
    <s v="PME"/>
    <s v="JERSEY/PORTSMOUTH"/>
    <s v="GCI"/>
    <s v="P202001365"/>
    <d v="2021-05-14T15:53:00"/>
    <d v="2021-05-14T17:20:00"/>
    <x v="1"/>
    <x v="0"/>
    <n v="24"/>
    <s v="P"/>
    <s v="Commodore Clipper"/>
    <x v="2"/>
    <x v="0"/>
    <n v="3.58"/>
    <n v="85.92"/>
  </r>
  <r>
    <s v="PORTSMOUTH"/>
    <s v="GCI"/>
    <s v="JERSEY/PORTSMOUTH"/>
    <s v="JER"/>
    <s v="P202001365"/>
    <d v="2021-05-14T15:53:00"/>
    <d v="2021-05-14T17:20:00"/>
    <x v="0"/>
    <x v="0"/>
    <n v="7"/>
    <s v="P"/>
    <s v="Commodore Clipper"/>
    <x v="3"/>
    <x v="0"/>
    <n v="3.58"/>
    <n v="25.060000000000002"/>
  </r>
  <r>
    <s v="PORTSMOUTH"/>
    <s v="PME"/>
    <s v="JERSEY/PORTSMOUTH"/>
    <s v="GCI"/>
    <s v="P202001365"/>
    <d v="2021-05-14T15:53:00"/>
    <d v="2021-05-14T17:20:00"/>
    <x v="1"/>
    <x v="2"/>
    <n v="2"/>
    <s v="P"/>
    <s v="Commodore Clipper"/>
    <x v="2"/>
    <x v="0"/>
    <n v="0"/>
    <n v="0"/>
  </r>
  <r>
    <s v="JERSEY"/>
    <s v="STH"/>
    <s v="JERSEY"/>
    <s v="GCI"/>
    <s v="P201903819"/>
    <d v="2021-05-15T06:25:00"/>
    <d v="2021-05-15T06:45:00"/>
    <x v="1"/>
    <x v="0"/>
    <n v="4"/>
    <s v="P"/>
    <s v="Channel Chieftain V"/>
    <x v="5"/>
    <x v="0"/>
    <n v="3.58"/>
    <n v="14.32"/>
  </r>
  <r>
    <s v="JERSEY"/>
    <s v="GCI"/>
    <s v="JERSEY"/>
    <s v="STH"/>
    <s v="P201903819"/>
    <d v="2021-05-15T06:25:00"/>
    <d v="2021-05-15T06:45:00"/>
    <x v="0"/>
    <x v="0"/>
    <n v="3"/>
    <s v="P"/>
    <s v="Channel Chieftain V"/>
    <x v="5"/>
    <x v="0"/>
    <n v="3.58"/>
    <n v="10.74"/>
  </r>
  <r>
    <s v="PORTSMOUTH"/>
    <s v="PME"/>
    <s v="JERSEY/PORTSMOUTH"/>
    <s v="GCI"/>
    <s v="P202001366"/>
    <d v="2021-05-15T16:00:00"/>
    <d v="2021-05-15T17:15:00"/>
    <x v="1"/>
    <x v="0"/>
    <n v="19"/>
    <s v="P"/>
    <s v="Commodore Clipper"/>
    <x v="2"/>
    <x v="0"/>
    <n v="3.58"/>
    <n v="68.02"/>
  </r>
  <r>
    <s v="PORTSMOUTH"/>
    <s v="GCI"/>
    <s v="JERSEY/PORTSMOUTH"/>
    <s v="PME"/>
    <s v="P202001366"/>
    <d v="2021-05-15T16:00:00"/>
    <d v="2021-05-15T17:15:00"/>
    <x v="0"/>
    <x v="2"/>
    <n v="1"/>
    <s v="P"/>
    <s v="Commodore Clipper"/>
    <x v="2"/>
    <x v="0"/>
    <n v="0"/>
    <n v="0"/>
  </r>
  <r>
    <s v="PORTSMOUTH"/>
    <s v="GCI"/>
    <s v="JERSEY/PORTSMOUTH"/>
    <s v="PME"/>
    <s v="P202001366"/>
    <d v="2021-05-15T16:00:00"/>
    <d v="2021-05-15T17:15:00"/>
    <x v="0"/>
    <x v="0"/>
    <n v="12"/>
    <s v="P"/>
    <s v="Commodore Clipper"/>
    <x v="2"/>
    <x v="0"/>
    <n v="3.58"/>
    <n v="42.96"/>
  </r>
  <r>
    <s v="PORTSMOUTH"/>
    <s v="GCI"/>
    <s v="JERSEY/PORTSMOUTH"/>
    <s v="JER"/>
    <s v="P202001366"/>
    <d v="2021-05-15T16:00:00"/>
    <d v="2021-05-15T17:15:00"/>
    <x v="0"/>
    <x v="0"/>
    <n v="5"/>
    <s v="P"/>
    <s v="Commodore Clipper"/>
    <x v="3"/>
    <x v="0"/>
    <n v="3.58"/>
    <n v="17.899999999999999"/>
  </r>
  <r>
    <s v="PORTSMOUTH"/>
    <s v="PME"/>
    <s v="JERSEY/PORTSMOUTH"/>
    <s v="GCI"/>
    <s v="P202001366"/>
    <d v="2021-05-15T16:00:00"/>
    <d v="2021-05-15T17:15:00"/>
    <x v="1"/>
    <x v="2"/>
    <n v="1"/>
    <s v="P"/>
    <s v="Commodore Clipper"/>
    <x v="2"/>
    <x v="0"/>
    <n v="0"/>
    <n v="0"/>
  </r>
  <r>
    <s v="PORTSMOUTH"/>
    <s v="PME"/>
    <s v="JERSEY/PORTSMOUTH"/>
    <s v="GCI"/>
    <s v="P202001366"/>
    <d v="2021-05-15T16:00:00"/>
    <d v="2021-05-15T17:15:00"/>
    <x v="1"/>
    <x v="1"/>
    <n v="3"/>
    <s v="P"/>
    <s v="Commodore Clipper"/>
    <x v="2"/>
    <x v="0"/>
    <n v="1.76"/>
    <n v="5.28"/>
  </r>
  <r>
    <s v="GUERNSEY"/>
    <s v="GCI"/>
    <s v="HERM ISLAND"/>
    <s v="HRM"/>
    <s v="P202100365"/>
    <d v="2021-05-16T08:00:00"/>
    <d v="2021-05-22T22:00:00"/>
    <x v="0"/>
    <x v="0"/>
    <n v="318"/>
    <s v="P"/>
    <s v="Trident V"/>
    <x v="0"/>
    <x v="0"/>
    <n v="0.93"/>
    <n v="295.74"/>
  </r>
  <r>
    <s v="SARK"/>
    <s v="GCI"/>
    <s v="SARK"/>
    <s v="SRK"/>
    <s v="P202100324"/>
    <d v="2021-05-16T08:00:00"/>
    <d v="2021-05-22T22:00:00"/>
    <x v="0"/>
    <x v="1"/>
    <n v="29"/>
    <s v="P"/>
    <s v="Sark Venture"/>
    <x v="1"/>
    <x v="0"/>
    <n v="0.48"/>
    <n v="13.92"/>
  </r>
  <r>
    <s v="SARK"/>
    <s v="GCI"/>
    <s v="SARK"/>
    <s v="SRK"/>
    <s v="P202100324"/>
    <d v="2021-05-16T08:00:00"/>
    <d v="2021-05-22T22:00:00"/>
    <x v="0"/>
    <x v="0"/>
    <n v="543"/>
    <s v="P"/>
    <s v="Sark Venture"/>
    <x v="1"/>
    <x v="0"/>
    <n v="0.93"/>
    <n v="504.99"/>
  </r>
  <r>
    <s v="GUERNSEY"/>
    <s v="GCI"/>
    <s v="HERM ISLAND"/>
    <s v="HRM"/>
    <s v="P202100365"/>
    <d v="2021-05-16T08:00:00"/>
    <d v="2021-05-22T22:00:00"/>
    <x v="0"/>
    <x v="1"/>
    <n v="137"/>
    <s v="P"/>
    <s v="Trident V"/>
    <x v="0"/>
    <x v="0"/>
    <n v="0.48"/>
    <n v="65.759999999999991"/>
  </r>
  <r>
    <s v="PORTSMOUTH"/>
    <s v="PME"/>
    <s v="JERSEY/PORTSMOUTH"/>
    <s v="GCI"/>
    <s v="P202001367"/>
    <d v="2021-05-17T16:53:00"/>
    <d v="2021-05-17T18:42:00"/>
    <x v="1"/>
    <x v="0"/>
    <n v="23"/>
    <s v="P"/>
    <s v="Commodore Clipper"/>
    <x v="2"/>
    <x v="0"/>
    <n v="3.58"/>
    <n v="82.34"/>
  </r>
  <r>
    <s v="PORTSMOUTH"/>
    <s v="GCI"/>
    <s v="JERSEY/PORTSMOUTH"/>
    <s v="PME"/>
    <s v="P202001367"/>
    <d v="2021-05-17T16:53:00"/>
    <d v="2021-05-17T18:42:00"/>
    <x v="0"/>
    <x v="2"/>
    <n v="2"/>
    <s v="P"/>
    <s v="Commodore Clipper"/>
    <x v="2"/>
    <x v="0"/>
    <n v="0"/>
    <n v="0"/>
  </r>
  <r>
    <s v="PORTSMOUTH"/>
    <s v="GCI"/>
    <s v="JERSEY/PORTSMOUTH"/>
    <s v="PME"/>
    <s v="P202001367"/>
    <d v="2021-05-17T16:53:00"/>
    <d v="2021-05-17T18:42:00"/>
    <x v="0"/>
    <x v="1"/>
    <n v="2"/>
    <s v="P"/>
    <s v="Commodore Clipper"/>
    <x v="2"/>
    <x v="0"/>
    <n v="1.76"/>
    <n v="3.52"/>
  </r>
  <r>
    <s v="PORTSMOUTH"/>
    <s v="GCI"/>
    <s v="JERSEY/PORTSMOUTH"/>
    <s v="PME"/>
    <s v="P202001367"/>
    <d v="2021-05-17T16:53:00"/>
    <d v="2021-05-17T18:42:00"/>
    <x v="0"/>
    <x v="0"/>
    <n v="17"/>
    <s v="P"/>
    <s v="Commodore Clipper"/>
    <x v="2"/>
    <x v="0"/>
    <n v="3.58"/>
    <n v="60.86"/>
  </r>
  <r>
    <s v="PORTSMOUTH"/>
    <s v="GCI"/>
    <s v="JERSEY/PORTSMOUTH"/>
    <s v="JER"/>
    <s v="P202001367"/>
    <d v="2021-05-17T16:53:00"/>
    <d v="2021-05-17T18:42:00"/>
    <x v="0"/>
    <x v="0"/>
    <n v="4"/>
    <s v="P"/>
    <s v="Commodore Clipper"/>
    <x v="3"/>
    <x v="0"/>
    <n v="3.58"/>
    <n v="14.32"/>
  </r>
  <r>
    <s v="PORTSMOUTH"/>
    <s v="PME"/>
    <s v="JERSEY/PORTSMOUTH"/>
    <s v="GCI"/>
    <s v="P202001367"/>
    <d v="2021-05-17T16:53:00"/>
    <d v="2021-05-17T18:42:00"/>
    <x v="1"/>
    <x v="2"/>
    <n v="1"/>
    <s v="P"/>
    <s v="Commodore Clipper"/>
    <x v="2"/>
    <x v="0"/>
    <n v="0"/>
    <n v="0"/>
  </r>
  <r>
    <s v="PORTSMOUTH"/>
    <s v="PME"/>
    <s v="JERSEY/PORTSMOUTH"/>
    <s v="GCI"/>
    <s v="P202001368"/>
    <d v="2021-05-18T16:20:00"/>
    <d v="2021-05-18T17:46:00"/>
    <x v="1"/>
    <x v="0"/>
    <n v="18"/>
    <s v="P"/>
    <s v="Commodore Clipper"/>
    <x v="2"/>
    <x v="0"/>
    <n v="3.58"/>
    <n v="64.44"/>
  </r>
  <r>
    <s v="PORTSMOUTH"/>
    <s v="GCI"/>
    <s v="JERSEY/PORTSMOUTH"/>
    <s v="PME"/>
    <s v="P202001368"/>
    <d v="2021-05-18T16:20:00"/>
    <d v="2021-05-18T17:46:00"/>
    <x v="0"/>
    <x v="2"/>
    <n v="1"/>
    <s v="P"/>
    <s v="Commodore Clipper"/>
    <x v="2"/>
    <x v="0"/>
    <n v="0"/>
    <n v="0"/>
  </r>
  <r>
    <s v="PORTSMOUTH"/>
    <s v="GCI"/>
    <s v="JERSEY/PORTSMOUTH"/>
    <s v="PME"/>
    <s v="P202001368"/>
    <d v="2021-05-18T16:20:00"/>
    <d v="2021-05-18T17:46:00"/>
    <x v="0"/>
    <x v="1"/>
    <n v="1"/>
    <s v="P"/>
    <s v="Commodore Clipper"/>
    <x v="2"/>
    <x v="0"/>
    <n v="1.76"/>
    <n v="1.76"/>
  </r>
  <r>
    <s v="PORTSMOUTH"/>
    <s v="GCI"/>
    <s v="JERSEY/PORTSMOUTH"/>
    <s v="PME"/>
    <s v="P202001368"/>
    <d v="2021-05-18T16:20:00"/>
    <d v="2021-05-18T17:46:00"/>
    <x v="0"/>
    <x v="0"/>
    <n v="23"/>
    <s v="P"/>
    <s v="Commodore Clipper"/>
    <x v="2"/>
    <x v="0"/>
    <n v="3.58"/>
    <n v="82.34"/>
  </r>
  <r>
    <s v="PORTSMOUTH"/>
    <s v="GCI"/>
    <s v="JERSEY/PORTSMOUTH"/>
    <s v="JER"/>
    <s v="P202001368"/>
    <d v="2021-05-18T16:20:00"/>
    <d v="2021-05-18T17:46:00"/>
    <x v="0"/>
    <x v="0"/>
    <n v="5"/>
    <s v="P"/>
    <s v="Commodore Clipper"/>
    <x v="3"/>
    <x v="0"/>
    <n v="3.58"/>
    <n v="17.899999999999999"/>
  </r>
  <r>
    <s v="PORTSMOUTH"/>
    <s v="PME"/>
    <s v="JERSEY/PORTSMOUTH"/>
    <s v="GCI"/>
    <s v="P202001368"/>
    <d v="2021-05-18T16:20:00"/>
    <d v="2021-05-18T17:46:00"/>
    <x v="1"/>
    <x v="1"/>
    <n v="1"/>
    <s v="P"/>
    <s v="Commodore Clipper"/>
    <x v="2"/>
    <x v="0"/>
    <n v="1.76"/>
    <n v="1.76"/>
  </r>
  <r>
    <s v="PORTSMOUTH"/>
    <s v="PME"/>
    <s v="JERSEY/PORTSMOUTH"/>
    <s v="GCI"/>
    <s v="P202001369"/>
    <d v="2021-05-19T16:28:00"/>
    <d v="2021-05-19T18:00:00"/>
    <x v="1"/>
    <x v="0"/>
    <n v="16"/>
    <s v="P"/>
    <s v="Commodore Clipper"/>
    <x v="2"/>
    <x v="0"/>
    <n v="3.58"/>
    <n v="57.28"/>
  </r>
  <r>
    <s v="PORTSMOUTH"/>
    <s v="GCI"/>
    <s v="JERSEY/PORTSMOUTH"/>
    <s v="PME"/>
    <s v="P202001369"/>
    <d v="2021-05-19T16:28:00"/>
    <d v="2021-05-19T18:00:00"/>
    <x v="0"/>
    <x v="1"/>
    <n v="1"/>
    <s v="P"/>
    <s v="Commodore Clipper"/>
    <x v="2"/>
    <x v="0"/>
    <n v="1.76"/>
    <n v="1.76"/>
  </r>
  <r>
    <s v="PORTSMOUTH"/>
    <s v="GCI"/>
    <s v="JERSEY/PORTSMOUTH"/>
    <s v="PME"/>
    <s v="P202001369"/>
    <d v="2021-05-19T16:28:00"/>
    <d v="2021-05-19T18:00:00"/>
    <x v="0"/>
    <x v="0"/>
    <n v="19"/>
    <s v="P"/>
    <s v="Commodore Clipper"/>
    <x v="2"/>
    <x v="0"/>
    <n v="3.58"/>
    <n v="68.02"/>
  </r>
  <r>
    <s v="PORTSMOUTH"/>
    <s v="GCI"/>
    <s v="JERSEY/PORTSMOUTH"/>
    <s v="JER"/>
    <s v="P202001369"/>
    <d v="2021-05-19T16:28:00"/>
    <d v="2021-05-19T18:00:00"/>
    <x v="0"/>
    <x v="0"/>
    <n v="4"/>
    <s v="P"/>
    <s v="Commodore Clipper"/>
    <x v="3"/>
    <x v="0"/>
    <n v="3.58"/>
    <n v="14.32"/>
  </r>
  <r>
    <s v="JERSEY/ST MALO"/>
    <s v="SML"/>
    <s v="JERSEY/ST MALO"/>
    <s v="GCI"/>
    <s v="P202100268"/>
    <d v="2021-05-20T10:52:00"/>
    <d v="2021-05-20T11:55:00"/>
    <x v="1"/>
    <x v="0"/>
    <n v="6"/>
    <s v="P"/>
    <s v="Condor Rapide"/>
    <x v="4"/>
    <x v="0"/>
    <n v="3.58"/>
    <n v="21.48"/>
  </r>
  <r>
    <s v="JERSEY/ST MALO"/>
    <s v="GCI"/>
    <s v="JERSEY/ST MALO"/>
    <s v="JER"/>
    <s v="P202100268"/>
    <d v="2021-05-20T10:52:00"/>
    <d v="2021-05-20T11:55:00"/>
    <x v="0"/>
    <x v="2"/>
    <n v="1"/>
    <s v="P"/>
    <s v="Condor Rapide"/>
    <x v="3"/>
    <x v="0"/>
    <n v="0"/>
    <n v="0"/>
  </r>
  <r>
    <s v="JERSEY/ST MALO"/>
    <s v="GCI"/>
    <s v="JERSEY/ST MALO"/>
    <s v="JER"/>
    <s v="P202100268"/>
    <d v="2021-05-20T10:52:00"/>
    <d v="2021-05-20T11:55:00"/>
    <x v="0"/>
    <x v="0"/>
    <n v="12"/>
    <s v="P"/>
    <s v="Condor Rapide"/>
    <x v="3"/>
    <x v="0"/>
    <n v="3.58"/>
    <n v="42.96"/>
  </r>
  <r>
    <s v="JERSEY/ST MALO"/>
    <s v="GCI"/>
    <s v="JERSEY/ST MALO"/>
    <s v="SML"/>
    <s v="P202100268"/>
    <d v="2021-05-20T10:52:00"/>
    <d v="2021-05-20T11:55:00"/>
    <x v="0"/>
    <x v="1"/>
    <n v="1"/>
    <s v="P"/>
    <s v="Condor Rapide"/>
    <x v="4"/>
    <x v="0"/>
    <n v="1.76"/>
    <n v="1.76"/>
  </r>
  <r>
    <s v="JERSEY/ST MALO"/>
    <s v="GCI"/>
    <s v="JERSEY/ST MALO"/>
    <s v="SML"/>
    <s v="P202100268"/>
    <d v="2021-05-20T10:52:00"/>
    <d v="2021-05-20T11:55:00"/>
    <x v="0"/>
    <x v="0"/>
    <n v="15"/>
    <s v="P"/>
    <s v="Condor Rapide"/>
    <x v="4"/>
    <x v="0"/>
    <n v="3.58"/>
    <n v="53.7"/>
  </r>
  <r>
    <s v="JERSEY/ST MALO"/>
    <s v="JER"/>
    <s v="JERSEY/ST MALO"/>
    <s v="GCI"/>
    <s v="P202100268"/>
    <d v="2021-05-20T10:52:00"/>
    <d v="2021-05-20T11:55:00"/>
    <x v="1"/>
    <x v="2"/>
    <n v="1"/>
    <s v="P"/>
    <s v="Condor Rapide"/>
    <x v="3"/>
    <x v="0"/>
    <n v="0"/>
    <n v="0"/>
  </r>
  <r>
    <s v="JERSEY/ST MALO"/>
    <s v="JER"/>
    <s v="JERSEY/ST MALO"/>
    <s v="GCI"/>
    <s v="P202100268"/>
    <d v="2021-05-20T10:52:00"/>
    <d v="2021-05-20T11:55:00"/>
    <x v="1"/>
    <x v="0"/>
    <n v="23"/>
    <s v="P"/>
    <s v="Condor Rapide"/>
    <x v="3"/>
    <x v="0"/>
    <n v="3.58"/>
    <n v="82.34"/>
  </r>
  <r>
    <s v="PORTSMOUTH"/>
    <s v="PME"/>
    <s v="JERSEY/PORTSMOUTH"/>
    <s v="GCI"/>
    <s v="P202001370"/>
    <d v="2021-05-20T16:40:00"/>
    <d v="2021-05-20T18:33:00"/>
    <x v="1"/>
    <x v="0"/>
    <n v="2"/>
    <s v="P"/>
    <s v="Commodore Clipper"/>
    <x v="2"/>
    <x v="0"/>
    <n v="3.58"/>
    <n v="7.16"/>
  </r>
  <r>
    <s v="PORTSMOUTH"/>
    <s v="GCI"/>
    <s v="JERSEY/PORTSMOUTH"/>
    <s v="PME"/>
    <s v="P202001370"/>
    <d v="2021-05-20T16:40:00"/>
    <d v="2021-05-20T18:33:00"/>
    <x v="0"/>
    <x v="0"/>
    <n v="1"/>
    <s v="P"/>
    <s v="Commodore Clipper"/>
    <x v="2"/>
    <x v="0"/>
    <n v="3.58"/>
    <n v="3.58"/>
  </r>
  <r>
    <s v="JERSEY"/>
    <s v="GCI"/>
    <s v="JERSEY"/>
    <s v="STH"/>
    <s v="P201903826"/>
    <d v="2021-05-22T06:25:00"/>
    <d v="2021-05-22T06:59:00"/>
    <x v="0"/>
    <x v="0"/>
    <n v="7"/>
    <s v="P"/>
    <s v="Channel Chieftain V"/>
    <x v="5"/>
    <x v="0"/>
    <n v="3.58"/>
    <n v="25.060000000000002"/>
  </r>
  <r>
    <s v="JERSEY"/>
    <s v="STH"/>
    <s v="JERSEY"/>
    <s v="GCI"/>
    <s v="P201903826"/>
    <d v="2021-05-22T06:25:00"/>
    <d v="2021-05-22T06:59:00"/>
    <x v="1"/>
    <x v="0"/>
    <n v="15"/>
    <s v="P"/>
    <s v="Channel Chieftain V"/>
    <x v="5"/>
    <x v="0"/>
    <n v="3.58"/>
    <n v="53.7"/>
  </r>
  <r>
    <s v="POOLE"/>
    <s v="POO"/>
    <s v="JERSEY"/>
    <s v="GCI"/>
    <s v="P202100256"/>
    <d v="2021-05-22T12:25:00"/>
    <d v="2021-05-22T12:58:00"/>
    <x v="1"/>
    <x v="0"/>
    <n v="124"/>
    <s v="P"/>
    <s v="Condor Liberation"/>
    <x v="6"/>
    <x v="0"/>
    <n v="3.58"/>
    <n v="443.92"/>
  </r>
  <r>
    <s v="POOLE"/>
    <s v="GCI"/>
    <s v="JERSEY"/>
    <s v="JER"/>
    <s v="P202100256"/>
    <d v="2021-05-22T12:25:00"/>
    <d v="2021-05-22T12:58:00"/>
    <x v="0"/>
    <x v="2"/>
    <n v="2"/>
    <s v="P"/>
    <s v="Condor Liberation"/>
    <x v="3"/>
    <x v="0"/>
    <n v="0"/>
    <n v="0"/>
  </r>
  <r>
    <s v="POOLE"/>
    <s v="GCI"/>
    <s v="JERSEY"/>
    <s v="JER"/>
    <s v="P202100256"/>
    <d v="2021-05-22T12:25:00"/>
    <d v="2021-05-22T12:58:00"/>
    <x v="0"/>
    <x v="0"/>
    <n v="13"/>
    <s v="P"/>
    <s v="Condor Liberation"/>
    <x v="3"/>
    <x v="0"/>
    <n v="3.58"/>
    <n v="46.54"/>
  </r>
  <r>
    <s v="POOLE"/>
    <s v="POO"/>
    <s v="JERSEY"/>
    <s v="GCI"/>
    <s v="P202100256"/>
    <d v="2021-05-22T12:25:00"/>
    <d v="2021-05-22T12:58:00"/>
    <x v="1"/>
    <x v="2"/>
    <n v="8"/>
    <s v="P"/>
    <s v="Condor Liberation"/>
    <x v="6"/>
    <x v="0"/>
    <n v="0"/>
    <n v="0"/>
  </r>
  <r>
    <s v="POOLE"/>
    <s v="POO"/>
    <s v="JERSEY"/>
    <s v="GCI"/>
    <s v="P202100256"/>
    <d v="2021-05-22T12:25:00"/>
    <d v="2021-05-22T12:58:00"/>
    <x v="1"/>
    <x v="1"/>
    <n v="4"/>
    <s v="P"/>
    <s v="Condor Liberation"/>
    <x v="6"/>
    <x v="0"/>
    <n v="1.76"/>
    <n v="7.04"/>
  </r>
  <r>
    <s v="JERSEY"/>
    <s v="JER"/>
    <s v="POOLE"/>
    <s v="GCI"/>
    <s v="P202100263"/>
    <d v="2021-05-22T16:18:00"/>
    <d v="2021-05-22T16:56:00"/>
    <x v="1"/>
    <x v="0"/>
    <n v="36"/>
    <s v="P"/>
    <s v="Condor Liberation"/>
    <x v="3"/>
    <x v="0"/>
    <n v="3.58"/>
    <n v="128.88"/>
  </r>
  <r>
    <s v="JERSEY"/>
    <s v="GCI"/>
    <s v="POOLE"/>
    <s v="POO"/>
    <s v="P202100263"/>
    <d v="2021-05-22T16:18:00"/>
    <d v="2021-05-22T16:56:00"/>
    <x v="0"/>
    <x v="2"/>
    <n v="9"/>
    <s v="P"/>
    <s v="Condor Liberation"/>
    <x v="6"/>
    <x v="0"/>
    <n v="0"/>
    <n v="0"/>
  </r>
  <r>
    <s v="JERSEY"/>
    <s v="GCI"/>
    <s v="POOLE"/>
    <s v="POO"/>
    <s v="P202100263"/>
    <d v="2021-05-22T16:18:00"/>
    <d v="2021-05-22T16:56:00"/>
    <x v="0"/>
    <x v="1"/>
    <n v="4"/>
    <s v="P"/>
    <s v="Condor Liberation"/>
    <x v="6"/>
    <x v="0"/>
    <n v="1.76"/>
    <n v="7.04"/>
  </r>
  <r>
    <s v="JERSEY"/>
    <s v="GCI"/>
    <s v="POOLE"/>
    <s v="POO"/>
    <s v="P202100263"/>
    <d v="2021-05-22T16:18:00"/>
    <d v="2021-05-22T16:56:00"/>
    <x v="0"/>
    <x v="0"/>
    <n v="113"/>
    <s v="P"/>
    <s v="Condor Liberation"/>
    <x v="6"/>
    <x v="0"/>
    <n v="3.58"/>
    <n v="404.54"/>
  </r>
  <r>
    <s v="JERSEY"/>
    <s v="JER"/>
    <s v="POOLE"/>
    <s v="GCI"/>
    <s v="P202100263"/>
    <d v="2021-05-22T16:18:00"/>
    <d v="2021-05-22T16:56:00"/>
    <x v="1"/>
    <x v="2"/>
    <n v="1"/>
    <s v="P"/>
    <s v="Condor Liberation"/>
    <x v="3"/>
    <x v="0"/>
    <n v="0"/>
    <n v="0"/>
  </r>
  <r>
    <s v="GUERNSEY"/>
    <s v="GCI"/>
    <s v="HERM ISLAND"/>
    <s v="HRM"/>
    <s v="P202100433"/>
    <d v="2021-05-23T08:00:00"/>
    <d v="2021-05-29T22:00:00"/>
    <x v="0"/>
    <x v="0"/>
    <n v="1025"/>
    <s v="P"/>
    <s v="Trident V"/>
    <x v="0"/>
    <x v="0"/>
    <n v="0.93"/>
    <n v="953.25"/>
  </r>
  <r>
    <s v="SARK"/>
    <s v="GCI"/>
    <s v="SARK"/>
    <s v="SRK"/>
    <s v="P202100325"/>
    <d v="2021-05-23T08:00:00"/>
    <d v="2021-05-29T22:00:00"/>
    <x v="0"/>
    <x v="1"/>
    <n v="110"/>
    <s v="P"/>
    <s v="Sark Venture"/>
    <x v="1"/>
    <x v="0"/>
    <n v="0.48"/>
    <n v="52.8"/>
  </r>
  <r>
    <s v="SARK"/>
    <s v="GCI"/>
    <s v="SARK"/>
    <s v="SRK"/>
    <s v="P202100325"/>
    <d v="2021-05-23T08:00:00"/>
    <d v="2021-05-29T22:00:00"/>
    <x v="0"/>
    <x v="0"/>
    <n v="1030"/>
    <s v="P"/>
    <s v="Sark Venture"/>
    <x v="1"/>
    <x v="0"/>
    <n v="0.93"/>
    <n v="957.90000000000009"/>
  </r>
  <r>
    <s v="GUERNSEY"/>
    <s v="GCI"/>
    <s v="HERM ISLAND"/>
    <s v="HRM"/>
    <s v="P202100433"/>
    <d v="2021-05-23T08:00:00"/>
    <d v="2021-05-29T22:00:00"/>
    <x v="0"/>
    <x v="1"/>
    <n v="343"/>
    <s v="P"/>
    <s v="Trident V"/>
    <x v="0"/>
    <x v="0"/>
    <n v="0.48"/>
    <n v="164.64"/>
  </r>
  <r>
    <s v="JERSEY/PORTSMOUTH"/>
    <s v="JER"/>
    <s v="PORTSMOUTH"/>
    <s v="GCI"/>
    <s v="P202100414"/>
    <d v="2021-05-23T22:25:00"/>
    <d v="2021-05-23T23:45:00"/>
    <x v="1"/>
    <x v="0"/>
    <n v="5"/>
    <s v="P"/>
    <s v="Commodore Clipper"/>
    <x v="3"/>
    <x v="0"/>
    <n v="3.58"/>
    <n v="17.899999999999999"/>
  </r>
  <r>
    <s v="JERSEY/PORTSMOUTH"/>
    <s v="GCI"/>
    <s v="PORTSMOUTH"/>
    <s v="PME"/>
    <s v="P202100414"/>
    <d v="2021-05-23T22:25:00"/>
    <d v="2021-05-23T23:45:00"/>
    <x v="0"/>
    <x v="0"/>
    <n v="25"/>
    <s v="P"/>
    <s v="Commodore Clipper"/>
    <x v="2"/>
    <x v="0"/>
    <n v="3.58"/>
    <n v="89.5"/>
  </r>
  <r>
    <s v="JERSEY/PORTSMOUTH"/>
    <s v="PME"/>
    <s v="PORTSMOUTH"/>
    <s v="GCI"/>
    <s v="P202100414"/>
    <d v="2021-05-23T22:25:00"/>
    <d v="2021-05-23T23:45:00"/>
    <x v="1"/>
    <x v="0"/>
    <n v="5"/>
    <s v="P"/>
    <s v="Commodore Clipper"/>
    <x v="2"/>
    <x v="0"/>
    <n v="3.58"/>
    <n v="17.899999999999999"/>
  </r>
  <r>
    <s v="JERSEY/PORTSMOUTH"/>
    <s v="SML"/>
    <s v="PORTSMOUTH"/>
    <s v="GCI"/>
    <s v="P202001385"/>
    <d v="2021-05-24T22:46:00"/>
    <d v="2021-05-25T00:06:00"/>
    <x v="1"/>
    <x v="0"/>
    <n v="10"/>
    <s v="P"/>
    <s v="Commodore Clipper"/>
    <x v="4"/>
    <x v="0"/>
    <n v="3.58"/>
    <n v="35.799999999999997"/>
  </r>
  <r>
    <s v="JERSEY/PORTSMOUTH"/>
    <s v="GCI"/>
    <s v="PORTSMOUTH"/>
    <s v="PME"/>
    <s v="P202001385"/>
    <d v="2021-05-24T22:46:00"/>
    <d v="2021-05-25T00:06:00"/>
    <x v="0"/>
    <x v="1"/>
    <n v="3"/>
    <s v="P"/>
    <s v="Commodore Clipper"/>
    <x v="2"/>
    <x v="0"/>
    <n v="1.76"/>
    <n v="5.28"/>
  </r>
  <r>
    <s v="JERSEY/PORTSMOUTH"/>
    <s v="GCI"/>
    <s v="PORTSMOUTH"/>
    <s v="PME"/>
    <s v="P202001385"/>
    <d v="2021-05-24T22:46:00"/>
    <d v="2021-05-25T00:06:00"/>
    <x v="0"/>
    <x v="0"/>
    <n v="27"/>
    <s v="P"/>
    <s v="Commodore Clipper"/>
    <x v="2"/>
    <x v="0"/>
    <n v="3.58"/>
    <n v="96.66"/>
  </r>
  <r>
    <s v="JERSEY/PORTSMOUTH"/>
    <s v="PME"/>
    <s v="PORTSMOUTH"/>
    <s v="GCI"/>
    <s v="P202001385"/>
    <d v="2021-05-24T22:46:00"/>
    <d v="2021-05-25T00:06:00"/>
    <x v="1"/>
    <x v="0"/>
    <n v="20"/>
    <s v="P"/>
    <s v="Commodore Clipper"/>
    <x v="2"/>
    <x v="0"/>
    <n v="3.58"/>
    <n v="71.599999999999994"/>
  </r>
  <r>
    <s v="JERSEY/PORTSMOUTH"/>
    <s v="JER"/>
    <s v="PORTSMOUTH"/>
    <s v="GCI"/>
    <s v="P202001385"/>
    <d v="2021-05-24T22:46:00"/>
    <d v="2021-05-25T00:06:00"/>
    <x v="1"/>
    <x v="2"/>
    <n v="1"/>
    <s v="P"/>
    <s v="Commodore Clipper"/>
    <x v="3"/>
    <x v="0"/>
    <n v="0"/>
    <n v="0"/>
  </r>
  <r>
    <s v="JERSEY/PORTSMOUTH"/>
    <s v="JER"/>
    <s v="PORTSMOUTH"/>
    <s v="GCI"/>
    <s v="P202001385"/>
    <d v="2021-05-24T22:46:00"/>
    <d v="2021-05-25T00:06:00"/>
    <x v="1"/>
    <x v="0"/>
    <n v="39"/>
    <s v="P"/>
    <s v="Commodore Clipper"/>
    <x v="3"/>
    <x v="0"/>
    <n v="3.58"/>
    <n v="139.62"/>
  </r>
  <r>
    <s v="JERSEY/PORTSMOUTH"/>
    <s v="SML"/>
    <s v="PORTSMOUTH"/>
    <s v="GCI"/>
    <s v="P202001385"/>
    <d v="2021-05-24T22:46:00"/>
    <d v="2021-05-25T00:06:00"/>
    <x v="1"/>
    <x v="1"/>
    <n v="1"/>
    <s v="P"/>
    <s v="Commodore Clipper"/>
    <x v="4"/>
    <x v="0"/>
    <n v="1.76"/>
    <n v="1.76"/>
  </r>
  <r>
    <s v="POOLE"/>
    <s v="POO"/>
    <s v="JERSEY"/>
    <s v="GCI"/>
    <s v="P202100412"/>
    <d v="2021-05-25T13:48:00"/>
    <d v="2021-05-25T14:24:00"/>
    <x v="1"/>
    <x v="0"/>
    <n v="17"/>
    <s v="P"/>
    <s v="Condor Liberation"/>
    <x v="6"/>
    <x v="0"/>
    <n v="3.58"/>
    <n v="60.86"/>
  </r>
  <r>
    <s v="POOLE"/>
    <s v="GCI"/>
    <s v="JERSEY"/>
    <s v="JER"/>
    <s v="P202100412"/>
    <d v="2021-05-25T13:48:00"/>
    <d v="2021-05-25T14:24:00"/>
    <x v="0"/>
    <x v="2"/>
    <n v="8"/>
    <s v="P"/>
    <s v="Condor Liberation"/>
    <x v="3"/>
    <x v="0"/>
    <n v="0"/>
    <n v="0"/>
  </r>
  <r>
    <s v="POOLE"/>
    <s v="GCI"/>
    <s v="JERSEY"/>
    <s v="JER"/>
    <s v="P202100412"/>
    <d v="2021-05-25T13:48:00"/>
    <d v="2021-05-25T14:24:00"/>
    <x v="0"/>
    <x v="0"/>
    <n v="33"/>
    <s v="P"/>
    <s v="Condor Liberation"/>
    <x v="3"/>
    <x v="0"/>
    <n v="3.58"/>
    <n v="118.14"/>
  </r>
  <r>
    <s v="POOLE"/>
    <s v="POO"/>
    <s v="JERSEY"/>
    <s v="GCI"/>
    <s v="P202100412"/>
    <d v="2021-05-25T13:48:00"/>
    <d v="2021-05-25T14:24:00"/>
    <x v="1"/>
    <x v="2"/>
    <n v="1"/>
    <s v="P"/>
    <s v="Condor Liberation"/>
    <x v="6"/>
    <x v="0"/>
    <n v="0"/>
    <n v="0"/>
  </r>
  <r>
    <s v="JERSEY"/>
    <s v="JER"/>
    <s v="POOLE"/>
    <s v="GCI"/>
    <s v="P202100413"/>
    <d v="2021-05-25T17:30:00"/>
    <d v="2021-05-25T17:58:00"/>
    <x v="1"/>
    <x v="0"/>
    <n v="8"/>
    <s v="P"/>
    <s v="Condor Liberation"/>
    <x v="3"/>
    <x v="0"/>
    <n v="3.58"/>
    <n v="28.64"/>
  </r>
  <r>
    <s v="JERSEY"/>
    <s v="GCI"/>
    <s v="POOLE"/>
    <s v="POO"/>
    <s v="P202100413"/>
    <d v="2021-05-25T17:30:00"/>
    <d v="2021-05-25T17:58:00"/>
    <x v="0"/>
    <x v="0"/>
    <n v="13"/>
    <s v="P"/>
    <s v="Condor Liberation"/>
    <x v="6"/>
    <x v="0"/>
    <n v="3.58"/>
    <n v="46.54"/>
  </r>
  <r>
    <s v="JERSEY"/>
    <s v="JER"/>
    <s v="POOLE"/>
    <s v="GCI"/>
    <s v="P202100413"/>
    <d v="2021-05-25T17:30:00"/>
    <d v="2021-05-25T17:58:00"/>
    <x v="1"/>
    <x v="2"/>
    <n v="1"/>
    <s v="P"/>
    <s v="Condor Liberation"/>
    <x v="3"/>
    <x v="0"/>
    <n v="0"/>
    <n v="0"/>
  </r>
  <r>
    <s v="JERSEY/PORTSMOUTH"/>
    <s v="JER"/>
    <s v="PORTSMOUTH"/>
    <s v="GCI"/>
    <s v="P202001386"/>
    <d v="2021-05-25T21:40:00"/>
    <d v="2021-05-25T23:20:00"/>
    <x v="1"/>
    <x v="0"/>
    <n v="7"/>
    <s v="P"/>
    <s v="Commodore Clipper"/>
    <x v="3"/>
    <x v="0"/>
    <n v="3.58"/>
    <n v="25.060000000000002"/>
  </r>
  <r>
    <s v="JERSEY/PORTSMOUTH"/>
    <s v="GCI"/>
    <s v="PORTSMOUTH"/>
    <s v="PME"/>
    <s v="P202001386"/>
    <d v="2021-05-25T21:40:00"/>
    <d v="2021-05-25T23:20:00"/>
    <x v="0"/>
    <x v="0"/>
    <n v="18"/>
    <s v="P"/>
    <s v="Commodore Clipper"/>
    <x v="2"/>
    <x v="0"/>
    <n v="3.58"/>
    <n v="64.44"/>
  </r>
  <r>
    <s v="JERSEY/PORTSMOUTH"/>
    <s v="PME"/>
    <s v="PORTSMOUTH"/>
    <s v="GCI"/>
    <s v="P202001386"/>
    <d v="2021-05-25T21:40:00"/>
    <d v="2021-05-25T23:20:00"/>
    <x v="1"/>
    <x v="1"/>
    <n v="1"/>
    <s v="P"/>
    <s v="Commodore Clipper"/>
    <x v="2"/>
    <x v="0"/>
    <n v="1.76"/>
    <n v="1.76"/>
  </r>
  <r>
    <s v="JERSEY/PORTSMOUTH"/>
    <s v="PME"/>
    <s v="PORTSMOUTH"/>
    <s v="GCI"/>
    <s v="P202001386"/>
    <d v="2021-05-25T21:40:00"/>
    <d v="2021-05-25T23:20:00"/>
    <x v="1"/>
    <x v="0"/>
    <n v="13"/>
    <s v="P"/>
    <s v="Commodore Clipper"/>
    <x v="2"/>
    <x v="0"/>
    <n v="3.58"/>
    <n v="46.54"/>
  </r>
  <r>
    <s v="PORTSMOUTH"/>
    <s v="PME"/>
    <s v="JERSEY/PORTSMOUTH"/>
    <s v="GCI"/>
    <s v="P202001371"/>
    <d v="2021-05-26T16:17:00"/>
    <d v="2021-05-26T17:59:00"/>
    <x v="1"/>
    <x v="0"/>
    <n v="35"/>
    <s v="P"/>
    <s v="Commodore Clipper"/>
    <x v="2"/>
    <x v="0"/>
    <n v="3.58"/>
    <n v="125.3"/>
  </r>
  <r>
    <s v="PORTSMOUTH"/>
    <s v="GCI"/>
    <s v="JERSEY/PORTSMOUTH"/>
    <s v="PME"/>
    <s v="P202001371"/>
    <d v="2021-05-26T16:17:00"/>
    <d v="2021-05-26T17:59:00"/>
    <x v="0"/>
    <x v="2"/>
    <n v="1"/>
    <s v="P"/>
    <s v="Commodore Clipper"/>
    <x v="2"/>
    <x v="0"/>
    <n v="0"/>
    <n v="0"/>
  </r>
  <r>
    <s v="PORTSMOUTH"/>
    <s v="GCI"/>
    <s v="JERSEY/PORTSMOUTH"/>
    <s v="PME"/>
    <s v="P202001371"/>
    <d v="2021-05-26T16:17:00"/>
    <d v="2021-05-26T17:59:00"/>
    <x v="0"/>
    <x v="1"/>
    <n v="3"/>
    <s v="P"/>
    <s v="Commodore Clipper"/>
    <x v="2"/>
    <x v="0"/>
    <n v="1.76"/>
    <n v="5.28"/>
  </r>
  <r>
    <s v="PORTSMOUTH"/>
    <s v="GCI"/>
    <s v="JERSEY/PORTSMOUTH"/>
    <s v="PME"/>
    <s v="P202001371"/>
    <d v="2021-05-26T16:17:00"/>
    <d v="2021-05-26T17:59:00"/>
    <x v="0"/>
    <x v="0"/>
    <n v="20"/>
    <s v="P"/>
    <s v="Commodore Clipper"/>
    <x v="2"/>
    <x v="0"/>
    <n v="3.58"/>
    <n v="71.599999999999994"/>
  </r>
  <r>
    <s v="PORTSMOUTH"/>
    <s v="GCI"/>
    <s v="JERSEY/PORTSMOUTH"/>
    <s v="JER"/>
    <s v="P202001371"/>
    <d v="2021-05-26T16:17:00"/>
    <d v="2021-05-26T17:59:00"/>
    <x v="0"/>
    <x v="2"/>
    <n v="2"/>
    <s v="P"/>
    <s v="Commodore Clipper"/>
    <x v="3"/>
    <x v="0"/>
    <n v="0"/>
    <n v="0"/>
  </r>
  <r>
    <s v="PORTSMOUTH"/>
    <s v="GCI"/>
    <s v="JERSEY/PORTSMOUTH"/>
    <s v="JER"/>
    <s v="P202001371"/>
    <d v="2021-05-26T16:17:00"/>
    <d v="2021-05-26T17:59:00"/>
    <x v="0"/>
    <x v="1"/>
    <n v="5"/>
    <s v="P"/>
    <s v="Commodore Clipper"/>
    <x v="3"/>
    <x v="0"/>
    <n v="1.76"/>
    <n v="8.8000000000000007"/>
  </r>
  <r>
    <s v="PORTSMOUTH"/>
    <s v="GCI"/>
    <s v="JERSEY/PORTSMOUTH"/>
    <s v="JER"/>
    <s v="P202001371"/>
    <d v="2021-05-26T16:17:00"/>
    <d v="2021-05-26T17:59:00"/>
    <x v="0"/>
    <x v="0"/>
    <n v="23"/>
    <s v="P"/>
    <s v="Commodore Clipper"/>
    <x v="3"/>
    <x v="0"/>
    <n v="3.58"/>
    <n v="82.34"/>
  </r>
  <r>
    <s v="PORTSMOUTH"/>
    <s v="PME"/>
    <s v="JERSEY/PORTSMOUTH"/>
    <s v="GCI"/>
    <s v="P202001372"/>
    <d v="2021-05-27T16:07:00"/>
    <d v="2021-05-27T17:40:00"/>
    <x v="1"/>
    <x v="0"/>
    <n v="23"/>
    <s v="P"/>
    <s v="Commodore Clipper"/>
    <x v="2"/>
    <x v="0"/>
    <n v="3.58"/>
    <n v="82.34"/>
  </r>
  <r>
    <s v="PORTSMOUTH"/>
    <s v="GCI"/>
    <s v="JERSEY/PORTSMOUTH"/>
    <s v="PME"/>
    <s v="P202001372"/>
    <d v="2021-05-27T16:07:00"/>
    <d v="2021-05-27T17:40:00"/>
    <x v="0"/>
    <x v="2"/>
    <n v="2"/>
    <s v="P"/>
    <s v="Commodore Clipper"/>
    <x v="2"/>
    <x v="0"/>
    <n v="0"/>
    <n v="0"/>
  </r>
  <r>
    <s v="PORTSMOUTH"/>
    <s v="GCI"/>
    <s v="JERSEY/PORTSMOUTH"/>
    <s v="PME"/>
    <s v="P202001372"/>
    <d v="2021-05-27T16:07:00"/>
    <d v="2021-05-27T17:40:00"/>
    <x v="0"/>
    <x v="1"/>
    <n v="1"/>
    <s v="P"/>
    <s v="Commodore Clipper"/>
    <x v="2"/>
    <x v="0"/>
    <n v="1.76"/>
    <n v="1.76"/>
  </r>
  <r>
    <s v="PORTSMOUTH"/>
    <s v="GCI"/>
    <s v="JERSEY/PORTSMOUTH"/>
    <s v="PME"/>
    <s v="P202001372"/>
    <d v="2021-05-27T16:07:00"/>
    <d v="2021-05-27T17:40:00"/>
    <x v="0"/>
    <x v="0"/>
    <n v="27"/>
    <s v="P"/>
    <s v="Commodore Clipper"/>
    <x v="2"/>
    <x v="0"/>
    <n v="3.58"/>
    <n v="96.66"/>
  </r>
  <r>
    <s v="PORTSMOUTH"/>
    <s v="GCI"/>
    <s v="JERSEY/PORTSMOUTH"/>
    <s v="JER"/>
    <s v="P202001372"/>
    <d v="2021-05-27T16:07:00"/>
    <d v="2021-05-27T17:40:00"/>
    <x v="0"/>
    <x v="2"/>
    <n v="2"/>
    <s v="P"/>
    <s v="Commodore Clipper"/>
    <x v="3"/>
    <x v="0"/>
    <n v="0"/>
    <n v="0"/>
  </r>
  <r>
    <s v="PORTSMOUTH"/>
    <s v="GCI"/>
    <s v="JERSEY/PORTSMOUTH"/>
    <s v="JER"/>
    <s v="P202001372"/>
    <d v="2021-05-27T16:07:00"/>
    <d v="2021-05-27T17:40:00"/>
    <x v="0"/>
    <x v="1"/>
    <n v="4"/>
    <s v="P"/>
    <s v="Commodore Clipper"/>
    <x v="3"/>
    <x v="0"/>
    <n v="1.76"/>
    <n v="7.04"/>
  </r>
  <r>
    <s v="PORTSMOUTH"/>
    <s v="GCI"/>
    <s v="JERSEY/PORTSMOUTH"/>
    <s v="JER"/>
    <s v="P202001372"/>
    <d v="2021-05-27T16:07:00"/>
    <d v="2021-05-27T17:40:00"/>
    <x v="0"/>
    <x v="0"/>
    <n v="18"/>
    <s v="P"/>
    <s v="Commodore Clipper"/>
    <x v="3"/>
    <x v="0"/>
    <n v="3.58"/>
    <n v="64.44"/>
  </r>
  <r>
    <s v="PORTSMOUTH"/>
    <s v="PME"/>
    <s v="JERSEY/PORTSMOUTH"/>
    <s v="GCI"/>
    <s v="P202001372"/>
    <d v="2021-05-27T16:07:00"/>
    <d v="2021-05-27T17:40:00"/>
    <x v="1"/>
    <x v="2"/>
    <n v="2"/>
    <s v="P"/>
    <s v="Commodore Clipper"/>
    <x v="2"/>
    <x v="0"/>
    <n v="0"/>
    <n v="0"/>
  </r>
  <r>
    <s v="PORTSMOUTH"/>
    <s v="PME"/>
    <s v="JERSEY/PORTSMOUTH"/>
    <s v="GCI"/>
    <s v="P202001372"/>
    <d v="2021-05-27T16:07:00"/>
    <d v="2021-05-27T17:40:00"/>
    <x v="1"/>
    <x v="1"/>
    <n v="1"/>
    <s v="P"/>
    <s v="Commodore Clipper"/>
    <x v="2"/>
    <x v="0"/>
    <n v="1.76"/>
    <n v="1.76"/>
  </r>
  <r>
    <s v="PORTSMOUTH"/>
    <s v="PME"/>
    <s v="JERSEY/PORTSMOUTH"/>
    <s v="GCI"/>
    <s v="P202001373"/>
    <d v="2021-05-28T15:56:00"/>
    <d v="2021-05-28T17:38:00"/>
    <x v="1"/>
    <x v="0"/>
    <n v="31"/>
    <s v="P"/>
    <s v="Commodore Clipper"/>
    <x v="2"/>
    <x v="0"/>
    <n v="3.58"/>
    <n v="110.98"/>
  </r>
  <r>
    <s v="PORTSMOUTH"/>
    <s v="GCI"/>
    <s v="JERSEY/PORTSMOUTH"/>
    <s v="PME"/>
    <s v="P202001373"/>
    <d v="2021-05-28T15:56:00"/>
    <d v="2021-05-28T17:38:00"/>
    <x v="0"/>
    <x v="1"/>
    <n v="2"/>
    <s v="P"/>
    <s v="Commodore Clipper"/>
    <x v="2"/>
    <x v="0"/>
    <n v="1.76"/>
    <n v="3.52"/>
  </r>
  <r>
    <s v="PORTSMOUTH"/>
    <s v="GCI"/>
    <s v="JERSEY/PORTSMOUTH"/>
    <s v="PME"/>
    <s v="P202001373"/>
    <d v="2021-05-28T15:56:00"/>
    <d v="2021-05-28T17:38:00"/>
    <x v="0"/>
    <x v="0"/>
    <n v="22"/>
    <s v="P"/>
    <s v="Commodore Clipper"/>
    <x v="2"/>
    <x v="0"/>
    <n v="3.58"/>
    <n v="78.760000000000005"/>
  </r>
  <r>
    <s v="PORTSMOUTH"/>
    <s v="GCI"/>
    <s v="JERSEY/PORTSMOUTH"/>
    <s v="JER"/>
    <s v="P202001373"/>
    <d v="2021-05-28T15:56:00"/>
    <d v="2021-05-28T17:38:00"/>
    <x v="0"/>
    <x v="1"/>
    <n v="9"/>
    <s v="P"/>
    <s v="Commodore Clipper"/>
    <x v="3"/>
    <x v="0"/>
    <n v="1.76"/>
    <n v="15.84"/>
  </r>
  <r>
    <s v="PORTSMOUTH"/>
    <s v="GCI"/>
    <s v="JERSEY/PORTSMOUTH"/>
    <s v="JER"/>
    <s v="P202001373"/>
    <d v="2021-05-28T15:56:00"/>
    <d v="2021-05-28T17:38:00"/>
    <x v="0"/>
    <x v="0"/>
    <n v="33"/>
    <s v="P"/>
    <s v="Commodore Clipper"/>
    <x v="3"/>
    <x v="0"/>
    <n v="3.58"/>
    <n v="118.14"/>
  </r>
  <r>
    <s v="PORTSMOUTH"/>
    <s v="PME"/>
    <s v="JERSEY/PORTSMOUTH"/>
    <s v="GCI"/>
    <s v="P202001373"/>
    <d v="2021-05-28T15:56:00"/>
    <d v="2021-05-28T17:38:00"/>
    <x v="1"/>
    <x v="2"/>
    <n v="1"/>
    <s v="P"/>
    <s v="Commodore Clipper"/>
    <x v="2"/>
    <x v="0"/>
    <n v="0"/>
    <n v="0"/>
  </r>
  <r>
    <s v="PORTSMOUTH"/>
    <s v="PME"/>
    <s v="JERSEY/PORTSMOUTH"/>
    <s v="GCI"/>
    <s v="P202001373"/>
    <d v="2021-05-28T15:56:00"/>
    <d v="2021-05-28T17:38:00"/>
    <x v="1"/>
    <x v="1"/>
    <n v="1"/>
    <s v="P"/>
    <s v="Commodore Clipper"/>
    <x v="2"/>
    <x v="0"/>
    <n v="1.76"/>
    <n v="1.76"/>
  </r>
  <r>
    <s v="JERSEY"/>
    <s v="STH"/>
    <s v="JERSEY"/>
    <s v="GCI"/>
    <s v="P201903833"/>
    <d v="2021-05-29T05:50:00"/>
    <d v="2021-05-29T06:35:00"/>
    <x v="1"/>
    <x v="0"/>
    <n v="2"/>
    <s v="P"/>
    <s v="Channel Chieftain V"/>
    <x v="5"/>
    <x v="0"/>
    <n v="3.58"/>
    <n v="7.16"/>
  </r>
  <r>
    <s v="JERSEY"/>
    <s v="GCI"/>
    <s v="JERSEY"/>
    <s v="STH"/>
    <s v="P201903833"/>
    <d v="2021-05-29T05:50:00"/>
    <d v="2021-05-29T06:35:00"/>
    <x v="0"/>
    <x v="0"/>
    <n v="9"/>
    <s v="P"/>
    <s v="Channel Chieftain V"/>
    <x v="5"/>
    <x v="0"/>
    <n v="3.58"/>
    <n v="32.22"/>
  </r>
  <r>
    <s v="ALDERNEY"/>
    <s v="ACI"/>
    <s v="ALDERNEY"/>
    <s v="GCI"/>
    <s v="P202100438"/>
    <d v="2021-05-29T08:30:00"/>
    <d v="2021-05-29T09:10:00"/>
    <x v="1"/>
    <x v="0"/>
    <n v="37"/>
    <s v="P"/>
    <s v="Spike Islander"/>
    <x v="7"/>
    <x v="0"/>
    <n v="3.58"/>
    <n v="132.46"/>
  </r>
  <r>
    <s v="ALDERNEY"/>
    <s v="GCI"/>
    <s v="ALDERNEY"/>
    <s v="ACI"/>
    <s v="P202100438"/>
    <d v="2021-05-29T08:30:00"/>
    <d v="2021-05-29T09:10:00"/>
    <x v="0"/>
    <x v="0"/>
    <n v="37"/>
    <s v="P"/>
    <s v="Spike Islander"/>
    <x v="7"/>
    <x v="0"/>
    <n v="3.58"/>
    <n v="132.46"/>
  </r>
  <r>
    <s v="ALDERNEY"/>
    <s v="GCI"/>
    <s v="ALDERNEY"/>
    <s v="ACI"/>
    <s v="P202100438"/>
    <d v="2021-05-29T08:30:00"/>
    <d v="2021-05-29T09:10:00"/>
    <x v="0"/>
    <x v="2"/>
    <n v="3"/>
    <s v="P"/>
    <s v="Spike Islander"/>
    <x v="7"/>
    <x v="0"/>
    <n v="0"/>
    <n v="0"/>
  </r>
  <r>
    <s v="ALDERNEY"/>
    <s v="GCI"/>
    <s v="ALDERNEY"/>
    <s v="ACI"/>
    <s v="P202100438"/>
    <d v="2021-05-29T08:30:00"/>
    <d v="2021-05-29T09:10:00"/>
    <x v="0"/>
    <x v="1"/>
    <n v="2"/>
    <s v="P"/>
    <s v="Spike Islander"/>
    <x v="7"/>
    <x v="0"/>
    <n v="1.76"/>
    <n v="3.52"/>
  </r>
  <r>
    <s v="ALDERNEY"/>
    <s v="ACI"/>
    <s v="ALDERNEY"/>
    <s v="GCI"/>
    <s v="P202100438"/>
    <d v="2021-05-29T08:30:00"/>
    <d v="2021-05-29T09:10:00"/>
    <x v="1"/>
    <x v="1"/>
    <n v="3"/>
    <s v="P"/>
    <s v="Spike Islander"/>
    <x v="7"/>
    <x v="0"/>
    <n v="1.76"/>
    <n v="5.28"/>
  </r>
  <r>
    <s v="PORTSMOUTH"/>
    <s v="PME"/>
    <s v="JERSEY/ST MALO"/>
    <s v="GCI"/>
    <s v="P202001374"/>
    <d v="2021-05-29T16:03:00"/>
    <d v="2021-05-29T17:29:00"/>
    <x v="1"/>
    <x v="0"/>
    <n v="23"/>
    <s v="P"/>
    <s v="Commodore Clipper"/>
    <x v="2"/>
    <x v="0"/>
    <n v="3.58"/>
    <n v="82.34"/>
  </r>
  <r>
    <s v="PORTSMOUTH"/>
    <s v="GCI"/>
    <s v="JERSEY/ST MALO"/>
    <s v="JER"/>
    <s v="P202001374"/>
    <d v="2021-05-29T16:03:00"/>
    <d v="2021-05-29T17:29:00"/>
    <x v="0"/>
    <x v="1"/>
    <n v="4"/>
    <s v="P"/>
    <s v="Commodore Clipper"/>
    <x v="3"/>
    <x v="0"/>
    <n v="1.76"/>
    <n v="7.04"/>
  </r>
  <r>
    <s v="PORTSMOUTH"/>
    <s v="GCI"/>
    <s v="JERSEY/ST MALO"/>
    <s v="JER"/>
    <s v="P202001374"/>
    <d v="2021-05-29T16:03:00"/>
    <d v="2021-05-29T17:29:00"/>
    <x v="0"/>
    <x v="0"/>
    <n v="20"/>
    <s v="P"/>
    <s v="Commodore Clipper"/>
    <x v="3"/>
    <x v="0"/>
    <n v="3.58"/>
    <n v="71.599999999999994"/>
  </r>
  <r>
    <s v="PORTSMOUTH"/>
    <s v="GCI"/>
    <s v="JERSEY/ST MALO"/>
    <s v="SML"/>
    <s v="P202001374"/>
    <d v="2021-05-29T16:03:00"/>
    <d v="2021-05-29T17:29:00"/>
    <x v="0"/>
    <x v="1"/>
    <n v="2"/>
    <s v="P"/>
    <s v="Commodore Clipper"/>
    <x v="4"/>
    <x v="0"/>
    <n v="1.76"/>
    <n v="3.52"/>
  </r>
  <r>
    <s v="PORTSMOUTH"/>
    <s v="GCI"/>
    <s v="JERSEY/ST MALO"/>
    <s v="SML"/>
    <s v="P202001374"/>
    <d v="2021-05-29T16:03:00"/>
    <d v="2021-05-29T17:29:00"/>
    <x v="0"/>
    <x v="0"/>
    <n v="17"/>
    <s v="P"/>
    <s v="Commodore Clipper"/>
    <x v="4"/>
    <x v="0"/>
    <n v="3.58"/>
    <n v="60.86"/>
  </r>
  <r>
    <s v="PORTSMOUTH"/>
    <s v="PME"/>
    <s v="JERSEY/ST MALO"/>
    <s v="GCI"/>
    <s v="P202001374"/>
    <d v="2021-05-29T16:03:00"/>
    <d v="2021-05-29T17:29:00"/>
    <x v="1"/>
    <x v="1"/>
    <n v="7"/>
    <s v="P"/>
    <s v="Commodore Clipper"/>
    <x v="2"/>
    <x v="0"/>
    <n v="1.76"/>
    <n v="12.32"/>
  </r>
  <r>
    <s v="GUERNSEY"/>
    <s v="GCI"/>
    <s v="HERM ISLAND"/>
    <s v="HRM"/>
    <s v="P202100434"/>
    <d v="2021-05-30T08:00:00"/>
    <d v="2021-05-31T22:00:00"/>
    <x v="0"/>
    <x v="0"/>
    <n v="718"/>
    <s v="P"/>
    <s v="Trident V"/>
    <x v="0"/>
    <x v="0"/>
    <n v="0.93"/>
    <n v="667.74"/>
  </r>
  <r>
    <s v="SARK"/>
    <s v="GCI"/>
    <s v="SARK"/>
    <s v="SRK"/>
    <s v="P202100326"/>
    <d v="2021-05-30T08:00:00"/>
    <d v="2021-05-31T22:00:00"/>
    <x v="0"/>
    <x v="1"/>
    <n v="37"/>
    <s v="P"/>
    <s v="Sark Venture"/>
    <x v="1"/>
    <x v="0"/>
    <n v="0.48"/>
    <n v="17.759999999999998"/>
  </r>
  <r>
    <s v="SARK"/>
    <s v="GCI"/>
    <s v="SARK"/>
    <s v="SRK"/>
    <s v="P202100326"/>
    <d v="2021-05-30T08:00:00"/>
    <d v="2021-05-31T22:00:00"/>
    <x v="0"/>
    <x v="0"/>
    <n v="240"/>
    <s v="P"/>
    <s v="Sark Venture"/>
    <x v="1"/>
    <x v="0"/>
    <n v="0.93"/>
    <n v="223.20000000000002"/>
  </r>
  <r>
    <s v="GUERNSEY"/>
    <s v="GCI"/>
    <s v="HERM ISLAND"/>
    <s v="HRM"/>
    <s v="P202100434"/>
    <d v="2021-05-30T08:00:00"/>
    <d v="2021-05-31T22:00:00"/>
    <x v="0"/>
    <x v="1"/>
    <n v="272"/>
    <s v="P"/>
    <s v="Trident V"/>
    <x v="0"/>
    <x v="0"/>
    <n v="0.48"/>
    <n v="130.56"/>
  </r>
  <r>
    <s v="JERSEY/ST MALO"/>
    <s v="SML"/>
    <s v="PORTSMOUTH"/>
    <s v="GCI"/>
    <s v="P202100747"/>
    <d v="2021-05-30T15:20:00"/>
    <d v="2021-05-30T16:45:00"/>
    <x v="1"/>
    <x v="0"/>
    <n v="11"/>
    <s v="P"/>
    <s v="Commodore Clipper"/>
    <x v="4"/>
    <x v="0"/>
    <n v="3.58"/>
    <n v="39.380000000000003"/>
  </r>
  <r>
    <s v="JERSEY/ST MALO"/>
    <s v="GCI"/>
    <s v="PORTSMOUTH"/>
    <s v="PME"/>
    <s v="P202100747"/>
    <d v="2021-05-30T15:20:00"/>
    <d v="2021-05-30T16:45:00"/>
    <x v="0"/>
    <x v="1"/>
    <n v="2"/>
    <s v="P"/>
    <s v="Commodore Clipper"/>
    <x v="2"/>
    <x v="0"/>
    <n v="1.76"/>
    <n v="3.52"/>
  </r>
  <r>
    <s v="JERSEY/ST MALO"/>
    <s v="GCI"/>
    <s v="PORTSMOUTH"/>
    <s v="PME"/>
    <s v="P202100747"/>
    <d v="2021-05-30T15:20:00"/>
    <d v="2021-05-30T16:45:00"/>
    <x v="0"/>
    <x v="0"/>
    <n v="34"/>
    <s v="P"/>
    <s v="Commodore Clipper"/>
    <x v="2"/>
    <x v="0"/>
    <n v="3.58"/>
    <n v="121.72"/>
  </r>
  <r>
    <s v="JERSEY/ST MALO"/>
    <s v="JER"/>
    <s v="PORTSMOUTH"/>
    <s v="GCI"/>
    <s v="P202100747"/>
    <d v="2021-05-30T15:20:00"/>
    <d v="2021-05-30T16:45:00"/>
    <x v="1"/>
    <x v="2"/>
    <n v="2"/>
    <s v="P"/>
    <s v="Commodore Clipper"/>
    <x v="3"/>
    <x v="0"/>
    <n v="0"/>
    <n v="0"/>
  </r>
  <r>
    <s v="JERSEY/ST MALO"/>
    <s v="JER"/>
    <s v="PORTSMOUTH"/>
    <s v="GCI"/>
    <s v="P202100747"/>
    <d v="2021-05-30T15:20:00"/>
    <d v="2021-05-30T16:45:00"/>
    <x v="1"/>
    <x v="1"/>
    <n v="5"/>
    <s v="P"/>
    <s v="Commodore Clipper"/>
    <x v="3"/>
    <x v="0"/>
    <n v="1.76"/>
    <n v="8.8000000000000007"/>
  </r>
  <r>
    <s v="JERSEY/ST MALO"/>
    <s v="JER"/>
    <s v="PORTSMOUTH"/>
    <s v="GCI"/>
    <s v="P202100747"/>
    <d v="2021-05-30T15:20:00"/>
    <d v="2021-05-30T16:45:00"/>
    <x v="1"/>
    <x v="0"/>
    <n v="18"/>
    <s v="P"/>
    <s v="Commodore Clipper"/>
    <x v="3"/>
    <x v="0"/>
    <n v="3.58"/>
    <n v="64.44"/>
  </r>
  <r>
    <s v="JERSEY/ST MALO"/>
    <s v="SML"/>
    <s v="PORTSMOUTH"/>
    <s v="GCI"/>
    <s v="P202100747"/>
    <d v="2021-05-30T15:20:00"/>
    <d v="2021-05-30T16:45:00"/>
    <x v="1"/>
    <x v="1"/>
    <n v="1"/>
    <s v="P"/>
    <s v="Commodore Clipper"/>
    <x v="4"/>
    <x v="0"/>
    <n v="1.76"/>
    <n v="1.76"/>
  </r>
  <r>
    <s v="JERSEY"/>
    <s v="GCI"/>
    <s v="JERSEY"/>
    <s v="STH"/>
    <s v="P201903835"/>
    <d v="2021-05-31T05:02:00"/>
    <d v="2021-05-31T06:30:00"/>
    <x v="0"/>
    <x v="0"/>
    <n v="1"/>
    <s v="P"/>
    <s v="Channel Chieftain V"/>
    <x v="5"/>
    <x v="0"/>
    <n v="3.58"/>
    <n v="3.58"/>
  </r>
  <r>
    <s v="ALDERNEY"/>
    <s v="ACI"/>
    <s v="ALDERNEY"/>
    <s v="GCI"/>
    <s v="P202100440"/>
    <d v="2021-05-31T08:32:00"/>
    <d v="2021-05-31T09:03:00"/>
    <x v="1"/>
    <x v="0"/>
    <n v="28"/>
    <s v="P"/>
    <s v="Spike Islander"/>
    <x v="7"/>
    <x v="0"/>
    <n v="3.58"/>
    <n v="100.24000000000001"/>
  </r>
  <r>
    <s v="ALDERNEY"/>
    <s v="ACI"/>
    <s v="ALDERNEY"/>
    <s v="GCI"/>
    <s v="P202100440"/>
    <d v="2021-05-31T08:32:00"/>
    <d v="2021-05-31T09:03:00"/>
    <x v="1"/>
    <x v="1"/>
    <n v="2"/>
    <s v="P"/>
    <s v="Spike Islander"/>
    <x v="7"/>
    <x v="0"/>
    <n v="1.76"/>
    <n v="3.52"/>
  </r>
  <r>
    <s v="ALDERNEY"/>
    <s v="ACI"/>
    <s v="ALDERNEY"/>
    <s v="GCI"/>
    <s v="P202100440"/>
    <d v="2021-05-31T08:32:00"/>
    <d v="2021-05-31T09:03:00"/>
    <x v="1"/>
    <x v="2"/>
    <n v="1"/>
    <s v="P"/>
    <s v="Spike Islander"/>
    <x v="7"/>
    <x v="0"/>
    <n v="0"/>
    <n v="0"/>
  </r>
  <r>
    <s v="ALDERNEY"/>
    <s v="GCI"/>
    <s v="ALDERNEY"/>
    <s v="ACI"/>
    <s v="P202100440"/>
    <d v="2021-05-31T08:32:00"/>
    <d v="2021-05-31T09:03:00"/>
    <x v="0"/>
    <x v="0"/>
    <n v="37"/>
    <s v="P"/>
    <s v="Spike Islander"/>
    <x v="7"/>
    <x v="0"/>
    <n v="3.58"/>
    <n v="132.46"/>
  </r>
  <r>
    <s v="ALDERNEY"/>
    <s v="GCI"/>
    <s v="ALDERNEY"/>
    <s v="ACI"/>
    <s v="P202100440"/>
    <d v="2021-05-31T08:32:00"/>
    <d v="2021-05-31T09:03:00"/>
    <x v="0"/>
    <x v="1"/>
    <n v="6"/>
    <s v="P"/>
    <s v="Spike Islander"/>
    <x v="7"/>
    <x v="0"/>
    <n v="1.76"/>
    <n v="10.56"/>
  </r>
  <r>
    <s v="ALDERNEY"/>
    <s v="GCI"/>
    <s v="ALDERNEY"/>
    <s v="ACI"/>
    <s v="P202100440"/>
    <d v="2021-05-31T08:32:00"/>
    <d v="2021-05-31T09:03:00"/>
    <x v="0"/>
    <x v="2"/>
    <n v="1"/>
    <s v="P"/>
    <s v="Spike Islander"/>
    <x v="7"/>
    <x v="0"/>
    <n v="0"/>
    <n v="0"/>
  </r>
  <r>
    <s v="POOLE"/>
    <s v="POO"/>
    <s v="JERSEY"/>
    <s v="GCI"/>
    <s v="P202100261"/>
    <d v="2021-05-31T12:12:00"/>
    <d v="2021-05-31T12:40:00"/>
    <x v="1"/>
    <x v="0"/>
    <n v="93"/>
    <s v="P"/>
    <s v="Condor Liberation"/>
    <x v="6"/>
    <x v="0"/>
    <n v="3.58"/>
    <n v="332.94"/>
  </r>
  <r>
    <s v="POOLE"/>
    <s v="GCI"/>
    <s v="JERSEY"/>
    <s v="JER"/>
    <s v="P202100261"/>
    <d v="2021-05-31T12:12:00"/>
    <d v="2021-05-31T12:40:00"/>
    <x v="0"/>
    <x v="2"/>
    <n v="2"/>
    <s v="P"/>
    <s v="Condor Liberation"/>
    <x v="3"/>
    <x v="0"/>
    <n v="0"/>
    <n v="0"/>
  </r>
  <r>
    <s v="POOLE"/>
    <s v="GCI"/>
    <s v="JERSEY"/>
    <s v="JER"/>
    <s v="P202100261"/>
    <d v="2021-05-31T12:12:00"/>
    <d v="2021-05-31T12:40:00"/>
    <x v="0"/>
    <x v="1"/>
    <n v="3"/>
    <s v="P"/>
    <s v="Condor Liberation"/>
    <x v="3"/>
    <x v="0"/>
    <n v="1.76"/>
    <n v="5.28"/>
  </r>
  <r>
    <s v="POOLE"/>
    <s v="GCI"/>
    <s v="JERSEY"/>
    <s v="JER"/>
    <s v="P202100261"/>
    <d v="2021-05-31T12:12:00"/>
    <d v="2021-05-31T12:40:00"/>
    <x v="0"/>
    <x v="0"/>
    <n v="24"/>
    <s v="P"/>
    <s v="Condor Liberation"/>
    <x v="3"/>
    <x v="0"/>
    <n v="3.58"/>
    <n v="85.92"/>
  </r>
  <r>
    <s v="POOLE"/>
    <s v="POO"/>
    <s v="JERSEY"/>
    <s v="GCI"/>
    <s v="P202100261"/>
    <d v="2021-05-31T12:12:00"/>
    <d v="2021-05-31T12:40:00"/>
    <x v="1"/>
    <x v="2"/>
    <n v="5"/>
    <s v="P"/>
    <s v="Condor Liberation"/>
    <x v="6"/>
    <x v="0"/>
    <n v="0"/>
    <n v="0"/>
  </r>
  <r>
    <s v="POOLE"/>
    <s v="POO"/>
    <s v="JERSEY"/>
    <s v="GCI"/>
    <s v="P202100261"/>
    <d v="2021-05-31T12:12:00"/>
    <d v="2021-05-31T12:40:00"/>
    <x v="1"/>
    <x v="1"/>
    <n v="13"/>
    <s v="P"/>
    <s v="Condor Liberation"/>
    <x v="6"/>
    <x v="0"/>
    <n v="1.76"/>
    <n v="22.88"/>
  </r>
  <r>
    <s v="JERSEY"/>
    <s v="JER"/>
    <s v="POOLE"/>
    <s v="GCI"/>
    <s v="P202100267"/>
    <d v="2021-05-31T15:50:00"/>
    <d v="2021-05-31T16:30:00"/>
    <x v="1"/>
    <x v="0"/>
    <n v="55"/>
    <s v="P"/>
    <s v="Condor Liberation"/>
    <x v="3"/>
    <x v="0"/>
    <n v="3.58"/>
    <n v="196.9"/>
  </r>
  <r>
    <s v="JERSEY"/>
    <s v="GCI"/>
    <s v="POOLE"/>
    <s v="POO"/>
    <s v="P202100267"/>
    <d v="2021-05-31T15:50:00"/>
    <d v="2021-05-31T16:30:00"/>
    <x v="0"/>
    <x v="2"/>
    <n v="7"/>
    <s v="P"/>
    <s v="Condor Liberation"/>
    <x v="6"/>
    <x v="0"/>
    <n v="0"/>
    <n v="0"/>
  </r>
  <r>
    <s v="JERSEY"/>
    <s v="GCI"/>
    <s v="POOLE"/>
    <s v="POO"/>
    <s v="P202100267"/>
    <d v="2021-05-31T15:50:00"/>
    <d v="2021-05-31T16:30:00"/>
    <x v="0"/>
    <x v="1"/>
    <n v="9"/>
    <s v="P"/>
    <s v="Condor Liberation"/>
    <x v="6"/>
    <x v="0"/>
    <n v="1.76"/>
    <n v="15.84"/>
  </r>
  <r>
    <s v="JERSEY"/>
    <s v="GCI"/>
    <s v="POOLE"/>
    <s v="POO"/>
    <s v="P202100267"/>
    <d v="2021-05-31T15:50:00"/>
    <d v="2021-05-31T16:30:00"/>
    <x v="0"/>
    <x v="0"/>
    <n v="127"/>
    <s v="P"/>
    <s v="Condor Liberation"/>
    <x v="6"/>
    <x v="0"/>
    <n v="3.58"/>
    <n v="454.66"/>
  </r>
  <r>
    <s v="JERSEY"/>
    <s v="JER"/>
    <s v="POOLE"/>
    <s v="GCI"/>
    <s v="P202100267"/>
    <d v="2021-05-31T15:50:00"/>
    <d v="2021-05-31T16:30:00"/>
    <x v="1"/>
    <x v="2"/>
    <n v="8"/>
    <s v="P"/>
    <s v="Condor Liberation"/>
    <x v="3"/>
    <x v="0"/>
    <n v="0"/>
    <n v="0"/>
  </r>
  <r>
    <s v="JERSEY"/>
    <s v="JER"/>
    <s v="POOLE"/>
    <s v="GCI"/>
    <s v="P202100267"/>
    <d v="2021-05-31T15:50:00"/>
    <d v="2021-05-31T16:30:00"/>
    <x v="1"/>
    <x v="1"/>
    <n v="19"/>
    <s v="P"/>
    <s v="Condor Liberation"/>
    <x v="3"/>
    <x v="0"/>
    <n v="1.76"/>
    <n v="33.44"/>
  </r>
  <r>
    <s v="PORTSMOUTH"/>
    <s v="PME"/>
    <s v="JERSEY/PORTSMOUTH"/>
    <s v="GCI"/>
    <s v="P202001375"/>
    <d v="2021-05-31T15:58:00"/>
    <d v="2021-05-31T17:20:00"/>
    <x v="1"/>
    <x v="0"/>
    <n v="35"/>
    <s v="P"/>
    <s v="Commodore Clipper"/>
    <x v="2"/>
    <x v="0"/>
    <n v="3.58"/>
    <n v="125.3"/>
  </r>
  <r>
    <s v="PORTSMOUTH"/>
    <s v="PME"/>
    <s v="JERSEY/PORTSMOUTH"/>
    <s v="GCI"/>
    <s v="P202001375"/>
    <d v="2021-05-31T15:58:00"/>
    <d v="2021-05-31T17:20:00"/>
    <x v="1"/>
    <x v="1"/>
    <n v="1"/>
    <s v="P"/>
    <s v="Commodore Clipper"/>
    <x v="2"/>
    <x v="0"/>
    <n v="1.76"/>
    <n v="1.76"/>
  </r>
  <r>
    <s v="PORTSMOUTH"/>
    <s v="GCI"/>
    <s v="JERSEY/PORTSMOUTH"/>
    <s v="JER"/>
    <s v="P202001375"/>
    <d v="2021-05-31T15:58:00"/>
    <d v="2021-05-31T17:20:00"/>
    <x v="0"/>
    <x v="0"/>
    <n v="2"/>
    <s v="P"/>
    <s v="Commodore Clipper"/>
    <x v="3"/>
    <x v="0"/>
    <n v="3.58"/>
    <n v="7.16"/>
  </r>
  <r>
    <s v="PORTSMOUTH"/>
    <s v="GCI"/>
    <s v="JERSEY/PORTSMOUTH"/>
    <s v="PME"/>
    <s v="P202001375"/>
    <d v="2021-05-31T15:58:00"/>
    <d v="2021-05-31T17:20:00"/>
    <x v="0"/>
    <x v="0"/>
    <n v="10"/>
    <s v="P"/>
    <s v="Commodore Clipper"/>
    <x v="2"/>
    <x v="0"/>
    <n v="3.58"/>
    <n v="35.799999999999997"/>
  </r>
  <r>
    <m/>
    <m/>
    <m/>
    <m/>
    <m/>
    <m/>
    <m/>
    <x v="2"/>
    <x v="3"/>
    <m/>
    <m/>
    <m/>
    <x v="8"/>
    <x v="1"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9">
  <r>
    <s v="GUERNSEY"/>
    <s v="GCI"/>
    <s v="HERM ISLAND"/>
    <s v="HRM"/>
    <s v="P202100435"/>
    <d v="2021-06-01T08:00:00"/>
    <d v="2021-06-05T22:00:00"/>
    <x v="0"/>
    <x v="0"/>
    <n v="1261"/>
    <s v="P"/>
    <s v="Trident V"/>
    <x v="0"/>
    <x v="0"/>
    <n v="0.93"/>
    <n v="1172.73"/>
  </r>
  <r>
    <s v="SARK"/>
    <s v="GCI"/>
    <s v="SARK"/>
    <s v="SRK"/>
    <s v="P202100327"/>
    <d v="2021-06-01T08:00:00"/>
    <d v="2021-06-05T22:00:00"/>
    <x v="0"/>
    <x v="0"/>
    <n v="856"/>
    <s v="P"/>
    <s v="Sark Venture"/>
    <x v="1"/>
    <x v="0"/>
    <n v="0.93"/>
    <n v="796.08"/>
  </r>
  <r>
    <s v="SARK"/>
    <s v="GCI"/>
    <s v="SARK"/>
    <s v="SRK"/>
    <s v="P202100327"/>
    <d v="2021-06-01T08:00:00"/>
    <d v="2021-06-05T22:00:00"/>
    <x v="0"/>
    <x v="1"/>
    <n v="205"/>
    <s v="P"/>
    <s v="Sark Venture"/>
    <x v="1"/>
    <x v="0"/>
    <n v="0.48"/>
    <n v="98.399999999999991"/>
  </r>
  <r>
    <s v="GUERNSEY"/>
    <s v="GCI"/>
    <s v="HERM ISLAND"/>
    <s v="HRM"/>
    <s v="P202100435"/>
    <d v="2021-06-01T08:00:00"/>
    <d v="2021-06-05T22:00:00"/>
    <x v="0"/>
    <x v="1"/>
    <n v="573"/>
    <s v="P"/>
    <s v="Trident V"/>
    <x v="0"/>
    <x v="0"/>
    <n v="0.48"/>
    <n v="275.03999999999996"/>
  </r>
  <r>
    <s v="PORTSMOUTH"/>
    <s v="PME"/>
    <s v="JERSEY/PORTSMOUTH"/>
    <s v="GCI"/>
    <s v="P202001387"/>
    <d v="2021-06-01T16:08:00"/>
    <d v="2021-06-01T17:45:00"/>
    <x v="1"/>
    <x v="2"/>
    <n v="1"/>
    <s v="P"/>
    <s v="Commodore Clipper"/>
    <x v="2"/>
    <x v="0"/>
    <n v="0"/>
    <n v="0"/>
  </r>
  <r>
    <s v="PORTSMOUTH"/>
    <s v="PME"/>
    <s v="JERSEY/PORTSMOUTH"/>
    <s v="GCI"/>
    <s v="P202001387"/>
    <d v="2021-06-01T16:08:00"/>
    <d v="2021-06-01T17:45:00"/>
    <x v="1"/>
    <x v="1"/>
    <n v="3"/>
    <s v="P"/>
    <s v="Commodore Clipper"/>
    <x v="2"/>
    <x v="0"/>
    <n v="1.76"/>
    <n v="5.28"/>
  </r>
  <r>
    <s v="PORTSMOUTH"/>
    <s v="PME"/>
    <s v="JERSEY/PORTSMOUTH"/>
    <s v="GCI"/>
    <s v="P202001387"/>
    <d v="2021-06-01T16:08:00"/>
    <d v="2021-06-01T17:45:00"/>
    <x v="1"/>
    <x v="0"/>
    <n v="29"/>
    <s v="P"/>
    <s v="Commodore Clipper"/>
    <x v="2"/>
    <x v="0"/>
    <n v="3.58"/>
    <n v="103.82000000000001"/>
  </r>
  <r>
    <s v="PORTSMOUTH"/>
    <s v="GCI"/>
    <s v="JERSEY/PORTSMOUTH"/>
    <s v="PME"/>
    <s v="P202001387"/>
    <d v="2021-06-01T16:08:00"/>
    <d v="2021-06-01T17:45:00"/>
    <x v="0"/>
    <x v="0"/>
    <n v="11"/>
    <s v="P"/>
    <s v="Commodore Clipper"/>
    <x v="2"/>
    <x v="0"/>
    <n v="3.58"/>
    <n v="39.380000000000003"/>
  </r>
  <r>
    <s v="PORTSMOUTH"/>
    <s v="GCI"/>
    <s v="JERSEY/PORTSMOUTH"/>
    <s v="JER"/>
    <s v="P202001387"/>
    <d v="2021-06-01T16:08:00"/>
    <d v="2021-06-01T17:45:00"/>
    <x v="0"/>
    <x v="1"/>
    <n v="1"/>
    <s v="P"/>
    <s v="Commodore Clipper"/>
    <x v="3"/>
    <x v="0"/>
    <n v="1.76"/>
    <n v="1.76"/>
  </r>
  <r>
    <s v="PORTSMOUTH"/>
    <s v="GCI"/>
    <s v="JERSEY/PORTSMOUTH"/>
    <s v="JER"/>
    <s v="P202001387"/>
    <d v="2021-06-01T16:08:00"/>
    <d v="2021-06-01T17:45:00"/>
    <x v="0"/>
    <x v="0"/>
    <n v="11"/>
    <s v="P"/>
    <s v="Commodore Clipper"/>
    <x v="3"/>
    <x v="0"/>
    <n v="3.58"/>
    <n v="39.380000000000003"/>
  </r>
  <r>
    <s v="PORTSMOUTH"/>
    <s v="GCI"/>
    <s v="JERSEY/PORTSMOUTH"/>
    <s v="JER"/>
    <s v="P202001388"/>
    <d v="2021-06-02T16:20:00"/>
    <d v="2021-06-02T18:10:00"/>
    <x v="0"/>
    <x v="0"/>
    <n v="4"/>
    <s v="P"/>
    <s v="Commodore Clipper"/>
    <x v="3"/>
    <x v="0"/>
    <n v="3.58"/>
    <n v="14.32"/>
  </r>
  <r>
    <s v="PORTSMOUTH"/>
    <s v="PME"/>
    <s v="JERSEY/PORTSMOUTH"/>
    <s v="GCI"/>
    <s v="P202001388"/>
    <d v="2021-06-02T16:20:00"/>
    <d v="2021-06-02T18:10:00"/>
    <x v="1"/>
    <x v="1"/>
    <n v="3"/>
    <s v="P"/>
    <s v="Commodore Clipper"/>
    <x v="2"/>
    <x v="0"/>
    <n v="1.76"/>
    <n v="5.28"/>
  </r>
  <r>
    <s v="PORTSMOUTH"/>
    <s v="PME"/>
    <s v="JERSEY/PORTSMOUTH"/>
    <s v="GCI"/>
    <s v="P202001388"/>
    <d v="2021-06-02T16:20:00"/>
    <d v="2021-06-02T18:10:00"/>
    <x v="1"/>
    <x v="0"/>
    <n v="35"/>
    <s v="P"/>
    <s v="Commodore Clipper"/>
    <x v="2"/>
    <x v="0"/>
    <n v="3.58"/>
    <n v="125.3"/>
  </r>
  <r>
    <s v="PORTSMOUTH"/>
    <s v="GCI"/>
    <s v="JERSEY/PORTSMOUTH"/>
    <s v="PME"/>
    <s v="P202001388"/>
    <d v="2021-06-02T16:20:00"/>
    <d v="2021-06-02T18:10:00"/>
    <x v="0"/>
    <x v="0"/>
    <n v="12"/>
    <s v="P"/>
    <s v="Commodore Clipper"/>
    <x v="2"/>
    <x v="0"/>
    <n v="3.58"/>
    <n v="42.96"/>
  </r>
  <r>
    <s v="PORTSMOUTH"/>
    <s v="GCI"/>
    <s v="JERSEY/PORTSMOUTH"/>
    <s v="JER"/>
    <s v="P202001388"/>
    <d v="2021-06-02T16:20:00"/>
    <d v="2021-06-02T18:10:00"/>
    <x v="0"/>
    <x v="1"/>
    <n v="2"/>
    <s v="P"/>
    <s v="Commodore Clipper"/>
    <x v="3"/>
    <x v="0"/>
    <n v="1.76"/>
    <n v="3.52"/>
  </r>
  <r>
    <s v="JERSEY/PORTSMOUTH"/>
    <s v="GCI"/>
    <s v="PORTSMOUTH"/>
    <s v="PME"/>
    <s v="P202001407"/>
    <d v="2021-06-03T21:36:00"/>
    <d v="2021-06-03T23:49:00"/>
    <x v="0"/>
    <x v="0"/>
    <n v="19"/>
    <s v="P"/>
    <s v="Commodore Clipper"/>
    <x v="2"/>
    <x v="0"/>
    <n v="3.58"/>
    <n v="68.02"/>
  </r>
  <r>
    <s v="JERSEY/PORTSMOUTH"/>
    <s v="GCI"/>
    <s v="PORTSMOUTH"/>
    <s v="PME"/>
    <s v="P202001407"/>
    <d v="2021-06-03T21:36:00"/>
    <d v="2021-06-03T23:49:00"/>
    <x v="0"/>
    <x v="1"/>
    <n v="1"/>
    <s v="P"/>
    <s v="Commodore Clipper"/>
    <x v="2"/>
    <x v="0"/>
    <n v="1.76"/>
    <n v="1.76"/>
  </r>
  <r>
    <s v="JERSEY/PORTSMOUTH"/>
    <s v="JER"/>
    <s v="PORTSMOUTH"/>
    <s v="GCI"/>
    <s v="P202001407"/>
    <d v="2021-06-03T21:36:00"/>
    <d v="2021-06-03T23:49:00"/>
    <x v="1"/>
    <x v="0"/>
    <n v="12"/>
    <s v="P"/>
    <s v="Commodore Clipper"/>
    <x v="3"/>
    <x v="0"/>
    <n v="3.58"/>
    <n v="42.96"/>
  </r>
  <r>
    <s v="JERSEY/PORTSMOUTH"/>
    <s v="JER"/>
    <s v="PORTSMOUTH"/>
    <s v="GCI"/>
    <s v="P202001407"/>
    <d v="2021-06-03T21:36:00"/>
    <d v="2021-06-03T23:49:00"/>
    <x v="1"/>
    <x v="1"/>
    <n v="3"/>
    <s v="P"/>
    <s v="Commodore Clipper"/>
    <x v="3"/>
    <x v="0"/>
    <n v="1.76"/>
    <n v="5.28"/>
  </r>
  <r>
    <s v="JERSEY/PORTSMOUTH"/>
    <s v="PME"/>
    <s v="PORTSMOUTH"/>
    <s v="GCI"/>
    <s v="P202001407"/>
    <d v="2021-06-03T21:36:00"/>
    <d v="2021-06-03T23:49:00"/>
    <x v="1"/>
    <x v="0"/>
    <n v="3"/>
    <s v="P"/>
    <s v="Commodore Clipper"/>
    <x v="2"/>
    <x v="0"/>
    <n v="3.58"/>
    <n v="10.74"/>
  </r>
  <r>
    <s v="JERSEY/PORTSMOUTH"/>
    <s v="JER"/>
    <s v="PORTSMOUTH"/>
    <s v="GCI"/>
    <s v="P202001408"/>
    <d v="2021-06-04T22:15:00"/>
    <d v="2021-06-05T00:02:00"/>
    <x v="1"/>
    <x v="0"/>
    <n v="15"/>
    <s v="P"/>
    <s v="Commodore Clipper"/>
    <x v="3"/>
    <x v="0"/>
    <n v="3.58"/>
    <n v="53.7"/>
  </r>
  <r>
    <s v="JERSEY/PORTSMOUTH"/>
    <s v="JER"/>
    <s v="PORTSMOUTH"/>
    <s v="GCI"/>
    <s v="P202001408"/>
    <d v="2021-06-04T22:15:00"/>
    <d v="2021-06-05T00:02:00"/>
    <x v="1"/>
    <x v="1"/>
    <n v="5"/>
    <s v="P"/>
    <s v="Commodore Clipper"/>
    <x v="3"/>
    <x v="0"/>
    <n v="1.76"/>
    <n v="8.8000000000000007"/>
  </r>
  <r>
    <s v="JERSEY/PORTSMOUTH"/>
    <s v="JER"/>
    <s v="PORTSMOUTH"/>
    <s v="GCI"/>
    <s v="P202001408"/>
    <d v="2021-06-04T22:15:00"/>
    <d v="2021-06-05T00:02:00"/>
    <x v="1"/>
    <x v="2"/>
    <n v="1"/>
    <s v="P"/>
    <s v="Commodore Clipper"/>
    <x v="3"/>
    <x v="0"/>
    <n v="0"/>
    <n v="0"/>
  </r>
  <r>
    <s v="JERSEY/PORTSMOUTH"/>
    <s v="PME"/>
    <s v="PORTSMOUTH"/>
    <s v="GCI"/>
    <s v="P202001408"/>
    <d v="2021-06-04T22:15:00"/>
    <d v="2021-06-05T00:02:00"/>
    <x v="1"/>
    <x v="0"/>
    <n v="7"/>
    <s v="P"/>
    <s v="Commodore Clipper"/>
    <x v="2"/>
    <x v="0"/>
    <n v="3.58"/>
    <n v="25.060000000000002"/>
  </r>
  <r>
    <s v="JERSEY/PORTSMOUTH"/>
    <s v="PME"/>
    <s v="PORTSMOUTH"/>
    <s v="GCI"/>
    <s v="P202001408"/>
    <d v="2021-06-04T22:15:00"/>
    <d v="2021-06-05T00:02:00"/>
    <x v="1"/>
    <x v="1"/>
    <n v="2"/>
    <s v="P"/>
    <s v="Commodore Clipper"/>
    <x v="2"/>
    <x v="0"/>
    <n v="1.76"/>
    <n v="3.52"/>
  </r>
  <r>
    <s v="JERSEY/PORTSMOUTH"/>
    <s v="GCI"/>
    <s v="PORTSMOUTH"/>
    <s v="PME"/>
    <s v="P202001408"/>
    <d v="2021-06-04T22:15:00"/>
    <d v="2021-06-05T00:02:00"/>
    <x v="0"/>
    <x v="0"/>
    <n v="17"/>
    <s v="P"/>
    <s v="Commodore Clipper"/>
    <x v="2"/>
    <x v="0"/>
    <n v="3.58"/>
    <n v="60.86"/>
  </r>
  <r>
    <s v="JERSEY"/>
    <s v="GCI"/>
    <s v="JERSEY"/>
    <s v="STH"/>
    <s v="P201903840"/>
    <d v="2021-06-05T06:00:00"/>
    <d v="2021-06-05T06:30:00"/>
    <x v="0"/>
    <x v="0"/>
    <n v="1"/>
    <s v="P"/>
    <s v="Channel Chieftain V"/>
    <x v="4"/>
    <x v="0"/>
    <n v="3.58"/>
    <n v="3.58"/>
  </r>
  <r>
    <s v="JERSEY"/>
    <s v="STH"/>
    <s v="JERSEY"/>
    <s v="GCI"/>
    <s v="P201903840"/>
    <d v="2021-06-05T06:00:00"/>
    <d v="2021-06-05T06:30:00"/>
    <x v="1"/>
    <x v="0"/>
    <n v="1"/>
    <s v="P"/>
    <s v="Channel Chieftain V"/>
    <x v="4"/>
    <x v="0"/>
    <n v="3.58"/>
    <n v="3.58"/>
  </r>
  <r>
    <s v="ALDERNEY"/>
    <s v="ACI"/>
    <s v="ALDERNEY"/>
    <s v="GCI"/>
    <s v="P202100445"/>
    <d v="2021-06-05T08:30:00"/>
    <d v="2021-06-05T09:08:00"/>
    <x v="1"/>
    <x v="0"/>
    <n v="95"/>
    <s v="P"/>
    <s v="Spike Islander"/>
    <x v="5"/>
    <x v="0"/>
    <n v="3.58"/>
    <n v="340.1"/>
  </r>
  <r>
    <s v="ALDERNEY"/>
    <s v="GCI"/>
    <s v="ALDERNEY"/>
    <s v="ACI"/>
    <s v="P202100445"/>
    <d v="2021-06-05T08:30:00"/>
    <d v="2021-06-05T09:08:00"/>
    <x v="0"/>
    <x v="1"/>
    <n v="4"/>
    <s v="P"/>
    <s v="Spike Islander"/>
    <x v="5"/>
    <x v="0"/>
    <n v="1.76"/>
    <n v="7.04"/>
  </r>
  <r>
    <s v="ALDERNEY"/>
    <s v="GCI"/>
    <s v="ALDERNEY"/>
    <s v="ACI"/>
    <s v="P202100445"/>
    <d v="2021-06-05T08:30:00"/>
    <d v="2021-06-05T09:08:00"/>
    <x v="0"/>
    <x v="0"/>
    <n v="105"/>
    <s v="P"/>
    <s v="Spike Islander"/>
    <x v="5"/>
    <x v="0"/>
    <n v="3.58"/>
    <n v="375.90000000000003"/>
  </r>
  <r>
    <s v="ALDERNEY"/>
    <s v="ACI"/>
    <s v="ALDERNEY"/>
    <s v="GCI"/>
    <s v="P202100445"/>
    <d v="2021-06-05T08:30:00"/>
    <d v="2021-06-05T09:08:00"/>
    <x v="1"/>
    <x v="2"/>
    <n v="3"/>
    <s v="P"/>
    <s v="Spike Islander"/>
    <x v="5"/>
    <x v="0"/>
    <n v="0"/>
    <n v="0"/>
  </r>
  <r>
    <s v="ALDERNEY"/>
    <s v="ACI"/>
    <s v="ALDERNEY"/>
    <s v="GCI"/>
    <s v="P202100445"/>
    <d v="2021-06-05T08:30:00"/>
    <d v="2021-06-05T09:08:00"/>
    <x v="1"/>
    <x v="1"/>
    <n v="13"/>
    <s v="P"/>
    <s v="Spike Islander"/>
    <x v="5"/>
    <x v="0"/>
    <n v="1.76"/>
    <n v="22.88"/>
  </r>
  <r>
    <s v="POOLE"/>
    <s v="POO"/>
    <s v="JERSEY"/>
    <s v="GCI"/>
    <s v="P202100304"/>
    <d v="2021-06-05T12:02:00"/>
    <d v="2021-06-05T12:32:00"/>
    <x v="1"/>
    <x v="0"/>
    <n v="91"/>
    <s v="P"/>
    <s v="Condor Liberation"/>
    <x v="6"/>
    <x v="0"/>
    <n v="3.58"/>
    <n v="325.78000000000003"/>
  </r>
  <r>
    <s v="POOLE"/>
    <s v="GCI"/>
    <s v="JERSEY"/>
    <s v="JER"/>
    <s v="P202100304"/>
    <d v="2021-06-05T12:02:00"/>
    <d v="2021-06-05T12:32:00"/>
    <x v="0"/>
    <x v="1"/>
    <n v="4"/>
    <s v="P"/>
    <s v="Condor Liberation"/>
    <x v="3"/>
    <x v="0"/>
    <n v="1.76"/>
    <n v="7.04"/>
  </r>
  <r>
    <s v="POOLE"/>
    <s v="GCI"/>
    <s v="JERSEY"/>
    <s v="JER"/>
    <s v="P202100304"/>
    <d v="2021-06-05T12:02:00"/>
    <d v="2021-06-05T12:32:00"/>
    <x v="0"/>
    <x v="0"/>
    <n v="10"/>
    <s v="P"/>
    <s v="Condor Liberation"/>
    <x v="3"/>
    <x v="0"/>
    <n v="3.58"/>
    <n v="35.799999999999997"/>
  </r>
  <r>
    <s v="POOLE"/>
    <s v="POO"/>
    <s v="JERSEY"/>
    <s v="GCI"/>
    <s v="P202100304"/>
    <d v="2021-06-05T12:02:00"/>
    <d v="2021-06-05T12:32:00"/>
    <x v="1"/>
    <x v="2"/>
    <n v="2"/>
    <s v="P"/>
    <s v="Condor Liberation"/>
    <x v="6"/>
    <x v="0"/>
    <n v="0"/>
    <n v="0"/>
  </r>
  <r>
    <s v="POOLE"/>
    <s v="POO"/>
    <s v="JERSEY"/>
    <s v="GCI"/>
    <s v="P202100304"/>
    <d v="2021-06-05T12:02:00"/>
    <d v="2021-06-05T12:32:00"/>
    <x v="1"/>
    <x v="1"/>
    <n v="9"/>
    <s v="P"/>
    <s v="Condor Liberation"/>
    <x v="6"/>
    <x v="0"/>
    <n v="1.76"/>
    <n v="15.84"/>
  </r>
  <r>
    <s v="JERSEY"/>
    <s v="JER"/>
    <s v="POOLE"/>
    <s v="GCI"/>
    <s v="P202100307"/>
    <d v="2021-06-05T16:05:00"/>
    <d v="2021-06-05T16:42:00"/>
    <x v="1"/>
    <x v="0"/>
    <n v="22"/>
    <s v="P"/>
    <s v="Condor Liberation"/>
    <x v="3"/>
    <x v="0"/>
    <n v="3.58"/>
    <n v="78.760000000000005"/>
  </r>
  <r>
    <s v="JERSEY"/>
    <s v="GCI"/>
    <s v="POOLE"/>
    <s v="POO"/>
    <s v="P202100307"/>
    <d v="2021-06-05T16:05:00"/>
    <d v="2021-06-05T16:42:00"/>
    <x v="0"/>
    <x v="2"/>
    <n v="3"/>
    <s v="P"/>
    <s v="Condor Liberation"/>
    <x v="6"/>
    <x v="0"/>
    <n v="0"/>
    <n v="0"/>
  </r>
  <r>
    <s v="JERSEY"/>
    <s v="GCI"/>
    <s v="POOLE"/>
    <s v="POO"/>
    <s v="P202100307"/>
    <d v="2021-06-05T16:05:00"/>
    <d v="2021-06-05T16:42:00"/>
    <x v="0"/>
    <x v="1"/>
    <n v="4"/>
    <s v="P"/>
    <s v="Condor Liberation"/>
    <x v="6"/>
    <x v="0"/>
    <n v="1.76"/>
    <n v="7.04"/>
  </r>
  <r>
    <s v="JERSEY"/>
    <s v="GCI"/>
    <s v="POOLE"/>
    <s v="POO"/>
    <s v="P202100307"/>
    <d v="2021-06-05T16:05:00"/>
    <d v="2021-06-05T16:42:00"/>
    <x v="0"/>
    <x v="0"/>
    <n v="73"/>
    <s v="P"/>
    <s v="Condor Liberation"/>
    <x v="6"/>
    <x v="0"/>
    <n v="3.58"/>
    <n v="261.34000000000003"/>
  </r>
  <r>
    <s v="JERSEY"/>
    <s v="JER"/>
    <s v="POOLE"/>
    <s v="GCI"/>
    <s v="P202100307"/>
    <d v="2021-06-05T16:05:00"/>
    <d v="2021-06-05T16:42:00"/>
    <x v="1"/>
    <x v="2"/>
    <n v="1"/>
    <s v="P"/>
    <s v="Condor Liberation"/>
    <x v="3"/>
    <x v="0"/>
    <n v="0"/>
    <n v="0"/>
  </r>
  <r>
    <s v="JERSEY"/>
    <s v="JER"/>
    <s v="POOLE"/>
    <s v="GCI"/>
    <s v="P202100307"/>
    <d v="2021-06-05T16:05:00"/>
    <d v="2021-06-05T16:42:00"/>
    <x v="1"/>
    <x v="1"/>
    <n v="8"/>
    <s v="P"/>
    <s v="Condor Liberation"/>
    <x v="3"/>
    <x v="0"/>
    <n v="1.76"/>
    <n v="14.08"/>
  </r>
  <r>
    <s v="JERSEY/PORTSMOUTH"/>
    <s v="JER"/>
    <s v="ST MALO"/>
    <s v="GCI"/>
    <s v="P202001409"/>
    <d v="2021-06-05T21:55:00"/>
    <d v="2021-06-05T23:08:00"/>
    <x v="1"/>
    <x v="0"/>
    <n v="6"/>
    <s v="P"/>
    <s v="Commodore Clipper"/>
    <x v="3"/>
    <x v="0"/>
    <n v="3.58"/>
    <n v="21.48"/>
  </r>
  <r>
    <s v="JERSEY/PORTSMOUTH"/>
    <s v="PME"/>
    <s v="ST MALO"/>
    <s v="GCI"/>
    <s v="P202001409"/>
    <d v="2021-06-05T21:55:00"/>
    <d v="2021-06-05T23:08:00"/>
    <x v="1"/>
    <x v="0"/>
    <n v="13"/>
    <s v="P"/>
    <s v="Commodore Clipper"/>
    <x v="2"/>
    <x v="0"/>
    <n v="3.58"/>
    <n v="46.54"/>
  </r>
  <r>
    <s v="JERSEY/PORTSMOUTH"/>
    <s v="GCI"/>
    <s v="ST MALO"/>
    <s v="SML"/>
    <s v="P202001409"/>
    <d v="2021-06-05T21:55:00"/>
    <d v="2021-06-05T23:08:00"/>
    <x v="0"/>
    <x v="0"/>
    <n v="7"/>
    <s v="P"/>
    <s v="Commodore Clipper"/>
    <x v="7"/>
    <x v="0"/>
    <n v="3.58"/>
    <n v="25.060000000000002"/>
  </r>
  <r>
    <s v="JERSEY/PORTSMOUTH"/>
    <s v="GCI"/>
    <s v="ST MALO"/>
    <s v="SML"/>
    <s v="P202001409"/>
    <d v="2021-06-05T21:55:00"/>
    <d v="2021-06-05T23:08:00"/>
    <x v="0"/>
    <x v="2"/>
    <n v="1"/>
    <s v="P"/>
    <s v="Commodore Clipper"/>
    <x v="7"/>
    <x v="0"/>
    <n v="0"/>
    <n v="0"/>
  </r>
  <r>
    <s v="SARK"/>
    <s v="GCI"/>
    <s v="SARK"/>
    <s v="SRK"/>
    <s v="P202100415"/>
    <d v="2021-06-06T08:00:00"/>
    <d v="2021-06-12T22:00:00"/>
    <x v="0"/>
    <x v="0"/>
    <n v="926"/>
    <s v="P"/>
    <s v="Sark Venture"/>
    <x v="1"/>
    <x v="0"/>
    <n v="0.93"/>
    <n v="861.18000000000006"/>
  </r>
  <r>
    <s v="GUERNSEY"/>
    <s v="GCI"/>
    <s v="HERM ISLAND"/>
    <s v="HRM"/>
    <s v="P202100436"/>
    <d v="2021-06-06T08:00:00"/>
    <d v="2021-06-12T22:00:00"/>
    <x v="0"/>
    <x v="1"/>
    <n v="302"/>
    <s v="P"/>
    <s v="Trident V"/>
    <x v="0"/>
    <x v="0"/>
    <n v="0.48"/>
    <n v="144.96"/>
  </r>
  <r>
    <s v="GUERNSEY"/>
    <s v="GCI"/>
    <s v="HERM ISLAND"/>
    <s v="HRM"/>
    <s v="P202100436"/>
    <d v="2021-06-06T08:00:00"/>
    <d v="2021-06-12T22:00:00"/>
    <x v="0"/>
    <x v="0"/>
    <n v="1265"/>
    <s v="P"/>
    <s v="Trident V"/>
    <x v="0"/>
    <x v="0"/>
    <n v="0.93"/>
    <n v="1176.45"/>
  </r>
  <r>
    <s v="SARK"/>
    <s v="GCI"/>
    <s v="SARK"/>
    <s v="SRK"/>
    <s v="P202100415"/>
    <d v="2021-06-06T08:00:00"/>
    <d v="2021-06-12T22:00:00"/>
    <x v="0"/>
    <x v="1"/>
    <n v="35"/>
    <s v="P"/>
    <s v="Sark Venture"/>
    <x v="1"/>
    <x v="0"/>
    <n v="0.48"/>
    <n v="16.8"/>
  </r>
  <r>
    <s v="POOLE"/>
    <s v="POO"/>
    <s v="JERSEY"/>
    <s v="GCI"/>
    <s v="P202100305"/>
    <d v="2021-06-06T12:08:00"/>
    <d v="2021-06-06T12:35:00"/>
    <x v="1"/>
    <x v="0"/>
    <n v="67"/>
    <s v="P"/>
    <s v="Condor Liberation"/>
    <x v="6"/>
    <x v="0"/>
    <n v="3.58"/>
    <n v="239.86"/>
  </r>
  <r>
    <s v="POOLE"/>
    <s v="GCI"/>
    <s v="JERSEY"/>
    <s v="JER"/>
    <s v="P202100305"/>
    <d v="2021-06-06T12:08:00"/>
    <d v="2021-06-06T12:35:00"/>
    <x v="0"/>
    <x v="2"/>
    <n v="3"/>
    <s v="P"/>
    <s v="Condor Liberation"/>
    <x v="3"/>
    <x v="0"/>
    <n v="0"/>
    <n v="0"/>
  </r>
  <r>
    <s v="POOLE"/>
    <s v="GCI"/>
    <s v="JERSEY"/>
    <s v="JER"/>
    <s v="P202100305"/>
    <d v="2021-06-06T12:08:00"/>
    <d v="2021-06-06T12:35:00"/>
    <x v="0"/>
    <x v="1"/>
    <n v="12"/>
    <s v="P"/>
    <s v="Condor Liberation"/>
    <x v="3"/>
    <x v="0"/>
    <n v="1.76"/>
    <n v="21.12"/>
  </r>
  <r>
    <s v="POOLE"/>
    <s v="GCI"/>
    <s v="JERSEY"/>
    <s v="JER"/>
    <s v="P202100305"/>
    <d v="2021-06-06T12:08:00"/>
    <d v="2021-06-06T12:35:00"/>
    <x v="0"/>
    <x v="0"/>
    <n v="37"/>
    <s v="P"/>
    <s v="Condor Liberation"/>
    <x v="3"/>
    <x v="0"/>
    <n v="3.58"/>
    <n v="132.46"/>
  </r>
  <r>
    <s v="POOLE"/>
    <s v="POO"/>
    <s v="JERSEY"/>
    <s v="GCI"/>
    <s v="P202100305"/>
    <d v="2021-06-06T12:08:00"/>
    <d v="2021-06-06T12:35:00"/>
    <x v="1"/>
    <x v="2"/>
    <n v="5"/>
    <s v="P"/>
    <s v="Condor Liberation"/>
    <x v="6"/>
    <x v="0"/>
    <n v="0"/>
    <n v="0"/>
  </r>
  <r>
    <s v="POOLE"/>
    <s v="POO"/>
    <s v="JERSEY"/>
    <s v="GCI"/>
    <s v="P202100305"/>
    <d v="2021-06-06T12:08:00"/>
    <d v="2021-06-06T12:35:00"/>
    <x v="1"/>
    <x v="1"/>
    <n v="7"/>
    <s v="P"/>
    <s v="Condor Liberation"/>
    <x v="6"/>
    <x v="0"/>
    <n v="1.76"/>
    <n v="12.32"/>
  </r>
  <r>
    <s v="JERSEY"/>
    <s v="JER"/>
    <s v="POOLE"/>
    <s v="GCI"/>
    <s v="P202100308"/>
    <d v="2021-06-06T15:51:00"/>
    <d v="2021-06-06T16:19:00"/>
    <x v="1"/>
    <x v="0"/>
    <n v="15"/>
    <s v="P"/>
    <s v="Condor Liberation"/>
    <x v="3"/>
    <x v="0"/>
    <n v="3.58"/>
    <n v="53.7"/>
  </r>
  <r>
    <s v="JERSEY"/>
    <s v="GCI"/>
    <s v="POOLE"/>
    <s v="POO"/>
    <s v="P202100308"/>
    <d v="2021-06-06T15:51:00"/>
    <d v="2021-06-06T16:19:00"/>
    <x v="0"/>
    <x v="2"/>
    <n v="3"/>
    <s v="P"/>
    <s v="Condor Liberation"/>
    <x v="6"/>
    <x v="0"/>
    <n v="0"/>
    <n v="0"/>
  </r>
  <r>
    <s v="JERSEY"/>
    <s v="GCI"/>
    <s v="POOLE"/>
    <s v="POO"/>
    <s v="P202100308"/>
    <d v="2021-06-06T15:51:00"/>
    <d v="2021-06-06T16:19:00"/>
    <x v="0"/>
    <x v="1"/>
    <n v="14"/>
    <s v="P"/>
    <s v="Condor Liberation"/>
    <x v="6"/>
    <x v="0"/>
    <n v="1.76"/>
    <n v="24.64"/>
  </r>
  <r>
    <s v="JERSEY"/>
    <s v="GCI"/>
    <s v="POOLE"/>
    <s v="POO"/>
    <s v="P202100308"/>
    <d v="2021-06-06T15:51:00"/>
    <d v="2021-06-06T16:19:00"/>
    <x v="0"/>
    <x v="0"/>
    <n v="102"/>
    <s v="P"/>
    <s v="Condor Liberation"/>
    <x v="6"/>
    <x v="0"/>
    <n v="3.58"/>
    <n v="365.16"/>
  </r>
  <r>
    <s v="JERSEY/ST MALO"/>
    <s v="SML"/>
    <s v="PORTSMOUTH"/>
    <s v="GCI"/>
    <s v="P202100748"/>
    <d v="2021-06-06T16:30:00"/>
    <d v="2021-06-06T18:19:00"/>
    <x v="1"/>
    <x v="0"/>
    <n v="11"/>
    <s v="P"/>
    <s v="Commodore Clipper"/>
    <x v="7"/>
    <x v="0"/>
    <n v="3.58"/>
    <n v="39.380000000000003"/>
  </r>
  <r>
    <s v="JERSEY/ST MALO"/>
    <s v="GCI"/>
    <s v="PORTSMOUTH"/>
    <s v="PME"/>
    <s v="P202100748"/>
    <d v="2021-06-06T16:30:00"/>
    <d v="2021-06-06T18:19:00"/>
    <x v="0"/>
    <x v="0"/>
    <n v="10"/>
    <s v="P"/>
    <s v="Commodore Clipper"/>
    <x v="2"/>
    <x v="0"/>
    <n v="3.58"/>
    <n v="35.799999999999997"/>
  </r>
  <r>
    <s v="JERSEY/ST MALO"/>
    <s v="JER"/>
    <s v="PORTSMOUTH"/>
    <s v="GCI"/>
    <s v="P202100748"/>
    <d v="2021-06-06T16:30:00"/>
    <d v="2021-06-06T18:19:00"/>
    <x v="1"/>
    <x v="0"/>
    <n v="3"/>
    <s v="P"/>
    <s v="Commodore Clipper"/>
    <x v="3"/>
    <x v="0"/>
    <n v="3.58"/>
    <n v="10.74"/>
  </r>
  <r>
    <s v="PORTSMOUTH"/>
    <s v="PME"/>
    <s v="JERSEY/PORTSMOUTH"/>
    <s v="GCI"/>
    <s v="P202001389"/>
    <d v="2021-06-07T16:00:00"/>
    <d v="2021-06-07T17:17:00"/>
    <x v="1"/>
    <x v="0"/>
    <n v="28"/>
    <s v="P"/>
    <s v="Commodore Clipper"/>
    <x v="2"/>
    <x v="0"/>
    <n v="3.58"/>
    <n v="100.24000000000001"/>
  </r>
  <r>
    <s v="PORTSMOUTH"/>
    <s v="GCI"/>
    <s v="JERSEY/PORTSMOUTH"/>
    <s v="PME"/>
    <s v="P202001389"/>
    <d v="2021-06-07T16:00:00"/>
    <d v="2021-06-07T17:17:00"/>
    <x v="0"/>
    <x v="0"/>
    <n v="15"/>
    <s v="P"/>
    <s v="Commodore Clipper"/>
    <x v="2"/>
    <x v="0"/>
    <n v="3.58"/>
    <n v="53.7"/>
  </r>
  <r>
    <s v="PORTSMOUTH"/>
    <s v="GCI"/>
    <s v="JERSEY/PORTSMOUTH"/>
    <s v="JER"/>
    <s v="P202001389"/>
    <d v="2021-06-07T16:00:00"/>
    <d v="2021-06-07T17:17:00"/>
    <x v="0"/>
    <x v="0"/>
    <n v="5"/>
    <s v="P"/>
    <s v="Commodore Clipper"/>
    <x v="3"/>
    <x v="0"/>
    <n v="3.58"/>
    <n v="17.899999999999999"/>
  </r>
  <r>
    <s v="JERSEY/PORTSMOUTH"/>
    <s v="JER"/>
    <s v="PORTSMOUTH"/>
    <s v="GCI"/>
    <s v="P202001410"/>
    <d v="2021-06-08T20:50:00"/>
    <d v="2021-06-08T22:28:00"/>
    <x v="1"/>
    <x v="0"/>
    <n v="15"/>
    <s v="P"/>
    <s v="Commodore Clipper"/>
    <x v="3"/>
    <x v="0"/>
    <n v="3.58"/>
    <n v="53.7"/>
  </r>
  <r>
    <s v="JERSEY/PORTSMOUTH"/>
    <s v="JER"/>
    <s v="PORTSMOUTH"/>
    <s v="GCI"/>
    <s v="P202001410"/>
    <d v="2021-06-08T20:50:00"/>
    <d v="2021-06-08T22:28:00"/>
    <x v="1"/>
    <x v="1"/>
    <n v="1"/>
    <s v="P"/>
    <s v="Commodore Clipper"/>
    <x v="3"/>
    <x v="0"/>
    <n v="1.76"/>
    <n v="1.76"/>
  </r>
  <r>
    <s v="JERSEY/PORTSMOUTH"/>
    <s v="PME"/>
    <s v="PORTSMOUTH"/>
    <s v="GCI"/>
    <s v="P202001410"/>
    <d v="2021-06-08T20:50:00"/>
    <d v="2021-06-08T22:28:00"/>
    <x v="1"/>
    <x v="0"/>
    <n v="3"/>
    <s v="P"/>
    <s v="Commodore Clipper"/>
    <x v="2"/>
    <x v="0"/>
    <n v="3.58"/>
    <n v="10.74"/>
  </r>
  <r>
    <s v="JERSEY/PORTSMOUTH"/>
    <s v="GCI"/>
    <s v="PORTSMOUTH"/>
    <s v="PME"/>
    <s v="P202001410"/>
    <d v="2021-06-08T20:50:00"/>
    <d v="2021-06-08T22:28:00"/>
    <x v="0"/>
    <x v="0"/>
    <n v="16"/>
    <s v="P"/>
    <s v="Commodore Clipper"/>
    <x v="2"/>
    <x v="0"/>
    <n v="3.58"/>
    <n v="57.28"/>
  </r>
  <r>
    <s v="PORTSMOUTH"/>
    <s v="PME"/>
    <s v="JERSEY/PORTSMOUTH"/>
    <s v="GCI"/>
    <s v="P202001390"/>
    <d v="2021-06-09T15:48:00"/>
    <d v="2021-06-09T17:22:00"/>
    <x v="1"/>
    <x v="0"/>
    <n v="32"/>
    <s v="P"/>
    <s v="Commodore Clipper"/>
    <x v="2"/>
    <x v="0"/>
    <n v="3.58"/>
    <n v="114.56"/>
  </r>
  <r>
    <s v="PORTSMOUTH"/>
    <s v="GCI"/>
    <s v="JERSEY/PORTSMOUTH"/>
    <s v="PME"/>
    <s v="P202001390"/>
    <d v="2021-06-09T15:48:00"/>
    <d v="2021-06-09T17:22:00"/>
    <x v="0"/>
    <x v="0"/>
    <n v="11"/>
    <s v="P"/>
    <s v="Commodore Clipper"/>
    <x v="2"/>
    <x v="0"/>
    <n v="3.58"/>
    <n v="39.380000000000003"/>
  </r>
  <r>
    <s v="PORTSMOUTH"/>
    <s v="GCI"/>
    <s v="JERSEY/PORTSMOUTH"/>
    <s v="JER"/>
    <s v="P202001390"/>
    <d v="2021-06-09T15:48:00"/>
    <d v="2021-06-09T17:22:00"/>
    <x v="0"/>
    <x v="0"/>
    <n v="4"/>
    <s v="P"/>
    <s v="Commodore Clipper"/>
    <x v="3"/>
    <x v="0"/>
    <n v="3.58"/>
    <n v="14.32"/>
  </r>
  <r>
    <s v="PORTSMOUTH"/>
    <s v="PME"/>
    <s v="JERSEY/PORTSMOUTH"/>
    <s v="GCI"/>
    <s v="P202001390"/>
    <d v="2021-06-09T15:48:00"/>
    <d v="2021-06-09T17:22:00"/>
    <x v="1"/>
    <x v="2"/>
    <n v="2"/>
    <s v="P"/>
    <s v="Commodore Clipper"/>
    <x v="2"/>
    <x v="0"/>
    <n v="0"/>
    <n v="0"/>
  </r>
  <r>
    <s v="PORTSMOUTH"/>
    <s v="PME"/>
    <s v="JERSEY/PORTSMOUTH"/>
    <s v="GCI"/>
    <s v="P202001390"/>
    <d v="2021-06-09T15:48:00"/>
    <d v="2021-06-09T17:22:00"/>
    <x v="1"/>
    <x v="1"/>
    <n v="4"/>
    <s v="P"/>
    <s v="Commodore Clipper"/>
    <x v="2"/>
    <x v="0"/>
    <n v="1.76"/>
    <n v="7.04"/>
  </r>
  <r>
    <s v="PORTSMOUTH"/>
    <s v="PME"/>
    <s v="JERSEY/PORTSMOUTH"/>
    <s v="GCI"/>
    <s v="P202001391"/>
    <d v="2021-06-10T17:12:00"/>
    <d v="2021-06-10T18:46:00"/>
    <x v="1"/>
    <x v="0"/>
    <n v="25"/>
    <s v="P"/>
    <s v="Commodore Clipper"/>
    <x v="2"/>
    <x v="0"/>
    <n v="3.58"/>
    <n v="89.5"/>
  </r>
  <r>
    <s v="PORTSMOUTH"/>
    <s v="GCI"/>
    <s v="JERSEY/PORTSMOUTH"/>
    <s v="PME"/>
    <s v="P202001391"/>
    <d v="2021-06-10T17:12:00"/>
    <d v="2021-06-10T18:46:00"/>
    <x v="0"/>
    <x v="0"/>
    <n v="14"/>
    <s v="P"/>
    <s v="Commodore Clipper"/>
    <x v="2"/>
    <x v="0"/>
    <n v="3.58"/>
    <n v="50.120000000000005"/>
  </r>
  <r>
    <s v="PORTSMOUTH"/>
    <s v="GCI"/>
    <s v="JERSEY/PORTSMOUTH"/>
    <s v="JER"/>
    <s v="P202001391"/>
    <d v="2021-06-10T17:12:00"/>
    <d v="2021-06-10T18:46:00"/>
    <x v="0"/>
    <x v="0"/>
    <n v="6"/>
    <s v="P"/>
    <s v="Commodore Clipper"/>
    <x v="3"/>
    <x v="0"/>
    <n v="3.58"/>
    <n v="21.48"/>
  </r>
  <r>
    <s v="PORTSMOUTH"/>
    <s v="PME"/>
    <s v="JERSEY/PORTSMOUTH"/>
    <s v="GCI"/>
    <s v="P202001391"/>
    <d v="2021-06-10T17:12:00"/>
    <d v="2021-06-10T18:46:00"/>
    <x v="1"/>
    <x v="1"/>
    <n v="1"/>
    <s v="P"/>
    <s v="Commodore Clipper"/>
    <x v="2"/>
    <x v="0"/>
    <n v="1.76"/>
    <n v="1.76"/>
  </r>
  <r>
    <s v="PORTSMOUTH"/>
    <s v="PME"/>
    <s v="JERSEY/PORTSMOUTH"/>
    <s v="GCI"/>
    <s v="P202001392"/>
    <d v="2021-06-11T17:28:00"/>
    <d v="2021-06-11T19:12:00"/>
    <x v="1"/>
    <x v="0"/>
    <n v="23"/>
    <s v="P"/>
    <s v="Commodore Clipper"/>
    <x v="2"/>
    <x v="0"/>
    <n v="3.58"/>
    <n v="82.34"/>
  </r>
  <r>
    <s v="PORTSMOUTH"/>
    <s v="GCI"/>
    <s v="JERSEY/PORTSMOUTH"/>
    <s v="PME"/>
    <s v="P202001392"/>
    <d v="2021-06-11T17:28:00"/>
    <d v="2021-06-11T19:12:00"/>
    <x v="0"/>
    <x v="1"/>
    <n v="1"/>
    <s v="P"/>
    <s v="Commodore Clipper"/>
    <x v="2"/>
    <x v="0"/>
    <n v="1.76"/>
    <n v="1.76"/>
  </r>
  <r>
    <s v="PORTSMOUTH"/>
    <s v="GCI"/>
    <s v="JERSEY/PORTSMOUTH"/>
    <s v="PME"/>
    <s v="P202001392"/>
    <d v="2021-06-11T17:28:00"/>
    <d v="2021-06-11T19:12:00"/>
    <x v="0"/>
    <x v="0"/>
    <n v="26"/>
    <s v="P"/>
    <s v="Commodore Clipper"/>
    <x v="2"/>
    <x v="0"/>
    <n v="3.58"/>
    <n v="93.08"/>
  </r>
  <r>
    <s v="PORTSMOUTH"/>
    <s v="GCI"/>
    <s v="JERSEY/PORTSMOUTH"/>
    <s v="JER"/>
    <s v="P202001392"/>
    <d v="2021-06-11T17:28:00"/>
    <d v="2021-06-11T19:12:00"/>
    <x v="0"/>
    <x v="0"/>
    <n v="1"/>
    <s v="P"/>
    <s v="Commodore Clipper"/>
    <x v="3"/>
    <x v="0"/>
    <n v="3.58"/>
    <n v="3.58"/>
  </r>
  <r>
    <s v="ALDERNEY"/>
    <s v="ACI"/>
    <s v="ALDERNEY"/>
    <s v="GCI"/>
    <s v="P202100452"/>
    <d v="2021-06-12T08:39:00"/>
    <d v="2021-06-12T09:15:00"/>
    <x v="1"/>
    <x v="0"/>
    <n v="185"/>
    <s v="P"/>
    <s v="Spike Islander"/>
    <x v="5"/>
    <x v="0"/>
    <n v="3.58"/>
    <n v="662.30000000000007"/>
  </r>
  <r>
    <s v="ALDERNEY"/>
    <s v="GCI"/>
    <s v="ALDERNEY"/>
    <s v="ACI"/>
    <s v="P202100452"/>
    <d v="2021-06-12T08:39:00"/>
    <d v="2021-06-12T09:15:00"/>
    <x v="0"/>
    <x v="2"/>
    <n v="1"/>
    <s v="P"/>
    <s v="Spike Islander"/>
    <x v="5"/>
    <x v="0"/>
    <n v="0"/>
    <n v="0"/>
  </r>
  <r>
    <s v="ALDERNEY"/>
    <s v="GCI"/>
    <s v="ALDERNEY"/>
    <s v="ACI"/>
    <s v="P202100452"/>
    <d v="2021-06-12T08:39:00"/>
    <d v="2021-06-12T09:15:00"/>
    <x v="0"/>
    <x v="1"/>
    <n v="1"/>
    <s v="P"/>
    <s v="Spike Islander"/>
    <x v="5"/>
    <x v="0"/>
    <n v="1.76"/>
    <n v="1.76"/>
  </r>
  <r>
    <s v="ALDERNEY"/>
    <s v="GCI"/>
    <s v="ALDERNEY"/>
    <s v="ACI"/>
    <s v="P202100452"/>
    <d v="2021-06-12T08:39:00"/>
    <d v="2021-06-12T09:15:00"/>
    <x v="0"/>
    <x v="0"/>
    <n v="179"/>
    <s v="P"/>
    <s v="Spike Islander"/>
    <x v="5"/>
    <x v="0"/>
    <n v="3.58"/>
    <n v="640.82000000000005"/>
  </r>
  <r>
    <s v="ALDERNEY"/>
    <s v="ACI"/>
    <s v="ALDERNEY"/>
    <s v="GCI"/>
    <s v="P202100452"/>
    <d v="2021-06-12T08:39:00"/>
    <d v="2021-06-12T09:15:00"/>
    <x v="1"/>
    <x v="2"/>
    <n v="1"/>
    <s v="P"/>
    <s v="Spike Islander"/>
    <x v="5"/>
    <x v="0"/>
    <n v="0"/>
    <n v="0"/>
  </r>
  <r>
    <s v="ALDERNEY"/>
    <s v="ACI"/>
    <s v="ALDERNEY"/>
    <s v="GCI"/>
    <s v="P202100452"/>
    <d v="2021-06-12T08:39:00"/>
    <d v="2021-06-12T09:15:00"/>
    <x v="1"/>
    <x v="1"/>
    <n v="5"/>
    <s v="P"/>
    <s v="Spike Islander"/>
    <x v="5"/>
    <x v="0"/>
    <n v="1.76"/>
    <n v="8.8000000000000007"/>
  </r>
  <r>
    <s v="POOLE"/>
    <s v="POO"/>
    <s v="JERSEY"/>
    <s v="GCI"/>
    <s v="P202100310"/>
    <d v="2021-06-12T15:55:00"/>
    <d v="2021-06-12T16:24:00"/>
    <x v="1"/>
    <x v="0"/>
    <n v="83"/>
    <s v="P"/>
    <s v="Condor Liberation"/>
    <x v="6"/>
    <x v="0"/>
    <n v="3.58"/>
    <n v="297.14"/>
  </r>
  <r>
    <s v="POOLE"/>
    <s v="GCI"/>
    <s v="JERSEY"/>
    <s v="JER"/>
    <s v="P202100310"/>
    <d v="2021-06-12T15:55:00"/>
    <d v="2021-06-12T16:24:00"/>
    <x v="0"/>
    <x v="2"/>
    <n v="1"/>
    <s v="P"/>
    <s v="Condor Liberation"/>
    <x v="3"/>
    <x v="0"/>
    <n v="0"/>
    <n v="0"/>
  </r>
  <r>
    <s v="POOLE"/>
    <s v="GCI"/>
    <s v="JERSEY"/>
    <s v="JER"/>
    <s v="P202100310"/>
    <d v="2021-06-12T15:55:00"/>
    <d v="2021-06-12T16:24:00"/>
    <x v="0"/>
    <x v="1"/>
    <n v="1"/>
    <s v="P"/>
    <s v="Condor Liberation"/>
    <x v="3"/>
    <x v="0"/>
    <n v="1.76"/>
    <n v="1.76"/>
  </r>
  <r>
    <s v="POOLE"/>
    <s v="GCI"/>
    <s v="JERSEY"/>
    <s v="JER"/>
    <s v="P202100310"/>
    <d v="2021-06-12T15:55:00"/>
    <d v="2021-06-12T16:24:00"/>
    <x v="0"/>
    <x v="0"/>
    <n v="8"/>
    <s v="P"/>
    <s v="Condor Liberation"/>
    <x v="3"/>
    <x v="0"/>
    <n v="3.58"/>
    <n v="28.64"/>
  </r>
  <r>
    <s v="POOLE"/>
    <s v="POO"/>
    <s v="JERSEY"/>
    <s v="GCI"/>
    <s v="P202100310"/>
    <d v="2021-06-12T15:55:00"/>
    <d v="2021-06-12T16:24:00"/>
    <x v="1"/>
    <x v="2"/>
    <n v="2"/>
    <s v="P"/>
    <s v="Condor Liberation"/>
    <x v="6"/>
    <x v="0"/>
    <n v="0"/>
    <n v="0"/>
  </r>
  <r>
    <s v="POOLE"/>
    <s v="POO"/>
    <s v="JERSEY"/>
    <s v="GCI"/>
    <s v="P202100310"/>
    <d v="2021-06-12T15:55:00"/>
    <d v="2021-06-12T16:24:00"/>
    <x v="1"/>
    <x v="1"/>
    <n v="1"/>
    <s v="P"/>
    <s v="Condor Liberation"/>
    <x v="6"/>
    <x v="0"/>
    <n v="1.76"/>
    <n v="1.76"/>
  </r>
  <r>
    <s v="PORTSMOUTH"/>
    <s v="GCI"/>
    <s v="JERSEY/ST MALO"/>
    <s v="SML"/>
    <s v="P202001405"/>
    <d v="2021-06-12T17:13:00"/>
    <d v="2021-06-12T18:24:00"/>
    <x v="0"/>
    <x v="0"/>
    <n v="13"/>
    <s v="P"/>
    <s v="Commodore Clipper"/>
    <x v="7"/>
    <x v="0"/>
    <n v="3.58"/>
    <n v="46.54"/>
  </r>
  <r>
    <s v="PORTSMOUTH"/>
    <s v="PME"/>
    <s v="JERSEY/ST MALO"/>
    <s v="GCI"/>
    <s v="P202001405"/>
    <d v="2021-06-12T17:13:00"/>
    <d v="2021-06-12T18:24:00"/>
    <x v="1"/>
    <x v="0"/>
    <n v="16"/>
    <s v="P"/>
    <s v="Commodore Clipper"/>
    <x v="2"/>
    <x v="0"/>
    <n v="3.58"/>
    <n v="57.28"/>
  </r>
  <r>
    <s v="PORTSMOUTH"/>
    <s v="GCI"/>
    <s v="JERSEY/ST MALO"/>
    <s v="SML"/>
    <s v="P202001405"/>
    <d v="2021-06-12T17:13:00"/>
    <d v="2021-06-12T18:24:00"/>
    <x v="0"/>
    <x v="2"/>
    <n v="1"/>
    <s v="P"/>
    <s v="Commodore Clipper"/>
    <x v="7"/>
    <x v="0"/>
    <n v="0"/>
    <n v="0"/>
  </r>
  <r>
    <s v="JERSEY"/>
    <s v="JER"/>
    <s v="POOLE"/>
    <s v="GCI"/>
    <s v="P202100311"/>
    <d v="2021-06-12T19:41:00"/>
    <d v="2021-06-12T20:15:00"/>
    <x v="1"/>
    <x v="0"/>
    <n v="23"/>
    <s v="P"/>
    <s v="Condor Liberation"/>
    <x v="3"/>
    <x v="0"/>
    <n v="3.58"/>
    <n v="82.34"/>
  </r>
  <r>
    <s v="JERSEY"/>
    <s v="GCI"/>
    <s v="POOLE"/>
    <s v="POO"/>
    <s v="P202100311"/>
    <d v="2021-06-12T19:41:00"/>
    <d v="2021-06-12T20:15:00"/>
    <x v="0"/>
    <x v="2"/>
    <n v="6"/>
    <s v="P"/>
    <s v="Condor Liberation"/>
    <x v="6"/>
    <x v="0"/>
    <n v="0"/>
    <n v="0"/>
  </r>
  <r>
    <s v="JERSEY"/>
    <s v="GCI"/>
    <s v="POOLE"/>
    <s v="POO"/>
    <s v="P202100311"/>
    <d v="2021-06-12T19:41:00"/>
    <d v="2021-06-12T20:15:00"/>
    <x v="0"/>
    <x v="1"/>
    <n v="3"/>
    <s v="P"/>
    <s v="Condor Liberation"/>
    <x v="6"/>
    <x v="0"/>
    <n v="1.76"/>
    <n v="5.28"/>
  </r>
  <r>
    <s v="JERSEY"/>
    <s v="GCI"/>
    <s v="POOLE"/>
    <s v="POO"/>
    <s v="P202100311"/>
    <d v="2021-06-12T19:41:00"/>
    <d v="2021-06-12T20:15:00"/>
    <x v="0"/>
    <x v="0"/>
    <n v="113"/>
    <s v="P"/>
    <s v="Condor Liberation"/>
    <x v="6"/>
    <x v="0"/>
    <n v="3.58"/>
    <n v="404.54"/>
  </r>
  <r>
    <s v="JERSEY"/>
    <s v="JER"/>
    <s v="POOLE"/>
    <s v="GCI"/>
    <s v="P202100311"/>
    <d v="2021-06-12T19:41:00"/>
    <d v="2021-06-12T20:15:00"/>
    <x v="1"/>
    <x v="1"/>
    <n v="1"/>
    <s v="P"/>
    <s v="Condor Liberation"/>
    <x v="3"/>
    <x v="0"/>
    <n v="1.76"/>
    <n v="1.76"/>
  </r>
  <r>
    <s v="SARK"/>
    <s v="GCI"/>
    <s v="SARK"/>
    <s v="SRK"/>
    <s v="P202100416"/>
    <d v="2021-06-13T08:00:00"/>
    <d v="2021-06-19T22:00:00"/>
    <x v="0"/>
    <x v="0"/>
    <n v="1006"/>
    <s v="P"/>
    <s v="Sark Venture"/>
    <x v="1"/>
    <x v="0"/>
    <n v="0.93"/>
    <n v="935.58"/>
  </r>
  <r>
    <s v="GUERNSEY"/>
    <s v="GCI"/>
    <s v="HERM ISLAND"/>
    <s v="HRM"/>
    <s v="P202100755"/>
    <d v="2021-06-13T08:00:00"/>
    <d v="2021-06-19T22:00:00"/>
    <x v="0"/>
    <x v="1"/>
    <n v="208"/>
    <s v="P"/>
    <s v="Trident V"/>
    <x v="0"/>
    <x v="0"/>
    <n v="0.48"/>
    <n v="99.84"/>
  </r>
  <r>
    <s v="GUERNSEY"/>
    <s v="GCI"/>
    <s v="HERM ISLAND"/>
    <s v="HRM"/>
    <s v="P202100755"/>
    <d v="2021-06-13T08:00:00"/>
    <d v="2021-06-19T22:00:00"/>
    <x v="0"/>
    <x v="0"/>
    <n v="2135"/>
    <s v="P"/>
    <s v="Trident V"/>
    <x v="0"/>
    <x v="0"/>
    <n v="0.93"/>
    <n v="1985.5500000000002"/>
  </r>
  <r>
    <s v="SARK"/>
    <s v="GCI"/>
    <s v="SARK"/>
    <s v="SRK"/>
    <s v="P202100416"/>
    <d v="2021-06-13T08:00:00"/>
    <d v="2021-06-19T22:00:00"/>
    <x v="0"/>
    <x v="1"/>
    <n v="88"/>
    <s v="P"/>
    <s v="Sark Venture"/>
    <x v="1"/>
    <x v="0"/>
    <n v="0.48"/>
    <n v="42.239999999999995"/>
  </r>
  <r>
    <s v="JERSEY/ST MALO"/>
    <s v="SML"/>
    <s v="JERSEY/PORTSMOUTH"/>
    <s v="GCI"/>
    <s v="P202100752"/>
    <d v="2021-06-13T13:59:00"/>
    <d v="2021-06-13T15:38:00"/>
    <x v="1"/>
    <x v="0"/>
    <n v="9"/>
    <s v="P"/>
    <s v="Commodore Clipper"/>
    <x v="7"/>
    <x v="0"/>
    <n v="3.58"/>
    <n v="32.22"/>
  </r>
  <r>
    <s v="JERSEY/ST MALO"/>
    <s v="GCI"/>
    <s v="JERSEY/PORTSMOUTH"/>
    <s v="PME"/>
    <s v="P202100752"/>
    <d v="2021-06-13T13:59:00"/>
    <d v="2021-06-13T15:38:00"/>
    <x v="0"/>
    <x v="0"/>
    <n v="11"/>
    <s v="P"/>
    <s v="Commodore Clipper"/>
    <x v="2"/>
    <x v="0"/>
    <n v="3.58"/>
    <n v="39.380000000000003"/>
  </r>
  <r>
    <s v="JERSEY/ST MALO"/>
    <s v="SML"/>
    <s v="JERSEY/PORTSMOUTH"/>
    <s v="GCI"/>
    <s v="P202100752"/>
    <d v="2021-06-13T13:59:00"/>
    <d v="2021-06-13T15:38:00"/>
    <x v="1"/>
    <x v="1"/>
    <n v="1"/>
    <s v="P"/>
    <s v="Commodore Clipper"/>
    <x v="7"/>
    <x v="0"/>
    <n v="1.76"/>
    <n v="1.76"/>
  </r>
  <r>
    <s v="PORTSMOUTH"/>
    <s v="PME"/>
    <s v="JERSEY/PORTSMOUTH"/>
    <s v="GCI"/>
    <s v="P202001418"/>
    <d v="2021-06-14T02:50:00"/>
    <d v="2021-06-14T03:57:00"/>
    <x v="1"/>
    <x v="0"/>
    <n v="1"/>
    <s v="P"/>
    <s v="Commodore Goodwill"/>
    <x v="2"/>
    <x v="0"/>
    <n v="3.58"/>
    <n v="3.58"/>
  </r>
  <r>
    <s v="PORTSMOUTH"/>
    <s v="PME"/>
    <s v="JERSEY/PORTSMOUTH"/>
    <s v="GCI"/>
    <s v="P202001393"/>
    <d v="2021-06-14T15:55:00"/>
    <d v="2021-06-14T17:20:00"/>
    <x v="1"/>
    <x v="0"/>
    <n v="33"/>
    <s v="P"/>
    <s v="Commodore Clipper"/>
    <x v="2"/>
    <x v="0"/>
    <n v="3.58"/>
    <n v="118.14"/>
  </r>
  <r>
    <s v="PORTSMOUTH"/>
    <s v="GCI"/>
    <s v="JERSEY/PORTSMOUTH"/>
    <s v="PME"/>
    <s v="P202001393"/>
    <d v="2021-06-14T15:55:00"/>
    <d v="2021-06-14T17:20:00"/>
    <x v="0"/>
    <x v="2"/>
    <n v="1"/>
    <s v="P"/>
    <s v="Commodore Clipper"/>
    <x v="2"/>
    <x v="0"/>
    <n v="0"/>
    <n v="0"/>
  </r>
  <r>
    <s v="PORTSMOUTH"/>
    <s v="GCI"/>
    <s v="JERSEY/PORTSMOUTH"/>
    <s v="PME"/>
    <s v="P202001393"/>
    <d v="2021-06-14T15:55:00"/>
    <d v="2021-06-14T17:20:00"/>
    <x v="0"/>
    <x v="0"/>
    <n v="21"/>
    <s v="P"/>
    <s v="Commodore Clipper"/>
    <x v="2"/>
    <x v="0"/>
    <n v="3.58"/>
    <n v="75.180000000000007"/>
  </r>
  <r>
    <s v="PORTSMOUTH"/>
    <s v="GCI"/>
    <s v="JERSEY/PORTSMOUTH"/>
    <s v="JER"/>
    <s v="P202001393"/>
    <d v="2021-06-14T15:55:00"/>
    <d v="2021-06-14T17:20:00"/>
    <x v="0"/>
    <x v="2"/>
    <n v="1"/>
    <s v="P"/>
    <s v="Commodore Clipper"/>
    <x v="3"/>
    <x v="0"/>
    <n v="0"/>
    <n v="0"/>
  </r>
  <r>
    <s v="PORTSMOUTH"/>
    <s v="GCI"/>
    <s v="JERSEY/PORTSMOUTH"/>
    <s v="JER"/>
    <s v="P202001393"/>
    <d v="2021-06-14T15:55:00"/>
    <d v="2021-06-14T17:20:00"/>
    <x v="0"/>
    <x v="0"/>
    <n v="13"/>
    <s v="P"/>
    <s v="Commodore Clipper"/>
    <x v="3"/>
    <x v="0"/>
    <n v="3.58"/>
    <n v="46.54"/>
  </r>
  <r>
    <s v="PORTSMOUTH"/>
    <s v="PME"/>
    <s v="JERSEY/PORTSMOUTH"/>
    <s v="GCI"/>
    <s v="P202001393"/>
    <d v="2021-06-14T15:55:00"/>
    <d v="2021-06-14T17:20:00"/>
    <x v="1"/>
    <x v="1"/>
    <n v="1"/>
    <s v="P"/>
    <s v="Commodore Clipper"/>
    <x v="2"/>
    <x v="0"/>
    <n v="1.76"/>
    <n v="1.76"/>
  </r>
  <r>
    <s v="PORTSMOUTH"/>
    <s v="PME"/>
    <s v="JERSEY/PORTSMOUTH"/>
    <s v="GCI"/>
    <s v="P202001394"/>
    <d v="2021-06-15T16:10:00"/>
    <d v="2021-06-15T17:35:00"/>
    <x v="1"/>
    <x v="0"/>
    <n v="29"/>
    <s v="P"/>
    <s v="Commodore Clipper"/>
    <x v="2"/>
    <x v="0"/>
    <n v="3.58"/>
    <n v="103.82000000000001"/>
  </r>
  <r>
    <s v="PORTSMOUTH"/>
    <s v="GCI"/>
    <s v="JERSEY/PORTSMOUTH"/>
    <s v="PME"/>
    <s v="P202001394"/>
    <d v="2021-06-15T16:10:00"/>
    <d v="2021-06-15T17:35:00"/>
    <x v="0"/>
    <x v="2"/>
    <n v="2"/>
    <s v="P"/>
    <s v="Commodore Clipper"/>
    <x v="2"/>
    <x v="0"/>
    <n v="0"/>
    <n v="0"/>
  </r>
  <r>
    <s v="PORTSMOUTH"/>
    <s v="GCI"/>
    <s v="JERSEY/PORTSMOUTH"/>
    <s v="PME"/>
    <s v="P202001394"/>
    <d v="2021-06-15T16:10:00"/>
    <d v="2021-06-15T17:35:00"/>
    <x v="0"/>
    <x v="1"/>
    <n v="2"/>
    <s v="P"/>
    <s v="Commodore Clipper"/>
    <x v="2"/>
    <x v="0"/>
    <n v="1.76"/>
    <n v="3.52"/>
  </r>
  <r>
    <s v="PORTSMOUTH"/>
    <s v="GCI"/>
    <s v="JERSEY/PORTSMOUTH"/>
    <s v="PME"/>
    <s v="P202001394"/>
    <d v="2021-06-15T16:10:00"/>
    <d v="2021-06-15T17:35:00"/>
    <x v="0"/>
    <x v="0"/>
    <n v="29"/>
    <s v="P"/>
    <s v="Commodore Clipper"/>
    <x v="2"/>
    <x v="0"/>
    <n v="3.58"/>
    <n v="103.82000000000001"/>
  </r>
  <r>
    <s v="PORTSMOUTH"/>
    <s v="GCI"/>
    <s v="JERSEY/PORTSMOUTH"/>
    <s v="JER"/>
    <s v="P202001394"/>
    <d v="2021-06-15T16:10:00"/>
    <d v="2021-06-15T17:35:00"/>
    <x v="0"/>
    <x v="0"/>
    <n v="7"/>
    <s v="P"/>
    <s v="Commodore Clipper"/>
    <x v="3"/>
    <x v="0"/>
    <n v="3.58"/>
    <n v="25.060000000000002"/>
  </r>
  <r>
    <s v="PORTSMOUTH"/>
    <s v="PME"/>
    <s v="JERSEY/PORTSMOUTH"/>
    <s v="GCI"/>
    <s v="P202001395"/>
    <d v="2021-06-16T16:11:00"/>
    <d v="2021-06-16T17:41:00"/>
    <x v="1"/>
    <x v="0"/>
    <n v="17"/>
    <s v="P"/>
    <s v="Commodore Clipper"/>
    <x v="2"/>
    <x v="0"/>
    <n v="3.58"/>
    <n v="60.86"/>
  </r>
  <r>
    <s v="PORTSMOUTH"/>
    <s v="GCI"/>
    <s v="JERSEY/PORTSMOUTH"/>
    <s v="PME"/>
    <s v="P202001395"/>
    <d v="2021-06-16T16:11:00"/>
    <d v="2021-06-16T17:41:00"/>
    <x v="0"/>
    <x v="1"/>
    <n v="1"/>
    <s v="P"/>
    <s v="Commodore Clipper"/>
    <x v="2"/>
    <x v="0"/>
    <n v="1.76"/>
    <n v="1.76"/>
  </r>
  <r>
    <s v="PORTSMOUTH"/>
    <s v="GCI"/>
    <s v="JERSEY/PORTSMOUTH"/>
    <s v="PME"/>
    <s v="P202001395"/>
    <d v="2021-06-16T16:11:00"/>
    <d v="2021-06-16T17:41:00"/>
    <x v="0"/>
    <x v="0"/>
    <n v="17"/>
    <s v="P"/>
    <s v="Commodore Clipper"/>
    <x v="2"/>
    <x v="0"/>
    <n v="3.58"/>
    <n v="60.86"/>
  </r>
  <r>
    <s v="PORTSMOUTH"/>
    <s v="GCI"/>
    <s v="JERSEY/PORTSMOUTH"/>
    <s v="JER"/>
    <s v="P202001395"/>
    <d v="2021-06-16T16:11:00"/>
    <d v="2021-06-16T17:41:00"/>
    <x v="0"/>
    <x v="0"/>
    <n v="2"/>
    <s v="P"/>
    <s v="Commodore Clipper"/>
    <x v="3"/>
    <x v="0"/>
    <n v="3.58"/>
    <n v="7.16"/>
  </r>
  <r>
    <s v="PORTSMOUTH"/>
    <s v="PME"/>
    <s v="JERSEY/PORTSMOUTH"/>
    <s v="GCI"/>
    <s v="P202001395"/>
    <d v="2021-06-16T16:11:00"/>
    <d v="2021-06-16T17:41:00"/>
    <x v="1"/>
    <x v="2"/>
    <n v="1"/>
    <s v="P"/>
    <s v="Commodore Clipper"/>
    <x v="2"/>
    <x v="0"/>
    <n v="0"/>
    <n v="0"/>
  </r>
  <r>
    <s v="PORTSMOUTH"/>
    <s v="PME"/>
    <s v="JERSEY/PORTSMOUTH"/>
    <s v="GCI"/>
    <s v="P202001396"/>
    <d v="2021-06-17T16:10:00"/>
    <d v="2021-06-17T17:37:00"/>
    <x v="1"/>
    <x v="0"/>
    <n v="12"/>
    <s v="P"/>
    <s v="Commodore Clipper"/>
    <x v="2"/>
    <x v="0"/>
    <n v="3.58"/>
    <n v="42.96"/>
  </r>
  <r>
    <s v="PORTSMOUTH"/>
    <s v="GCI"/>
    <s v="JERSEY/PORTSMOUTH"/>
    <s v="PME"/>
    <s v="P202001396"/>
    <d v="2021-06-17T16:10:00"/>
    <d v="2021-06-17T17:37:00"/>
    <x v="0"/>
    <x v="0"/>
    <n v="19"/>
    <s v="P"/>
    <s v="Commodore Clipper"/>
    <x v="2"/>
    <x v="0"/>
    <n v="3.58"/>
    <n v="68.02"/>
  </r>
  <r>
    <s v="PORTSMOUTH"/>
    <s v="GCI"/>
    <s v="JERSEY/PORTSMOUTH"/>
    <s v="JER"/>
    <s v="P202001396"/>
    <d v="2021-06-17T16:10:00"/>
    <d v="2021-06-17T17:37:00"/>
    <x v="0"/>
    <x v="0"/>
    <n v="2"/>
    <s v="P"/>
    <s v="Commodore Clipper"/>
    <x v="3"/>
    <x v="0"/>
    <n v="3.58"/>
    <n v="7.16"/>
  </r>
  <r>
    <s v="PORTSMOUTH"/>
    <s v="PME"/>
    <s v="JERSEY/PORTSMOUTH"/>
    <s v="GCI"/>
    <s v="P202001397"/>
    <d v="2021-06-18T17:53:00"/>
    <d v="2021-06-18T19:23:00"/>
    <x v="1"/>
    <x v="0"/>
    <n v="14"/>
    <s v="P"/>
    <s v="Commodore Clipper"/>
    <x v="2"/>
    <x v="0"/>
    <n v="3.58"/>
    <n v="50.120000000000005"/>
  </r>
  <r>
    <s v="PORTSMOUTH"/>
    <s v="GCI"/>
    <s v="JERSEY/PORTSMOUTH"/>
    <s v="PME"/>
    <s v="P202001397"/>
    <d v="2021-06-18T17:53:00"/>
    <d v="2021-06-18T19:23:00"/>
    <x v="0"/>
    <x v="0"/>
    <n v="27"/>
    <s v="P"/>
    <s v="Commodore Clipper"/>
    <x v="2"/>
    <x v="0"/>
    <n v="3.58"/>
    <n v="96.66"/>
  </r>
  <r>
    <s v="PORTSMOUTH"/>
    <s v="GCI"/>
    <s v="JERSEY/PORTSMOUTH"/>
    <s v="JER"/>
    <s v="P202001397"/>
    <d v="2021-06-18T17:53:00"/>
    <d v="2021-06-18T19:23:00"/>
    <x v="0"/>
    <x v="0"/>
    <n v="10"/>
    <s v="P"/>
    <s v="Commodore Clipper"/>
    <x v="3"/>
    <x v="0"/>
    <n v="3.58"/>
    <n v="35.799999999999997"/>
  </r>
  <r>
    <s v="JERSEY"/>
    <s v="GCI"/>
    <s v="JERSEY"/>
    <s v="STH"/>
    <s v="P201903854"/>
    <d v="2021-06-19T05:42:00"/>
    <d v="2021-06-19T06:38:00"/>
    <x v="0"/>
    <x v="0"/>
    <n v="4"/>
    <s v="P"/>
    <s v="Channel Chieftain V"/>
    <x v="4"/>
    <x v="0"/>
    <n v="3.58"/>
    <n v="14.32"/>
  </r>
  <r>
    <s v="ALDERNEY"/>
    <s v="ACI"/>
    <s v="ALDERNEY"/>
    <s v="GCI"/>
    <s v="P202100459"/>
    <d v="2021-06-19T08:43:00"/>
    <d v="2021-06-19T09:15:00"/>
    <x v="1"/>
    <x v="0"/>
    <n v="123"/>
    <s v="P"/>
    <s v="Spike Islander"/>
    <x v="5"/>
    <x v="0"/>
    <n v="3.58"/>
    <n v="440.34000000000003"/>
  </r>
  <r>
    <s v="ALDERNEY"/>
    <s v="GCI"/>
    <s v="ALDERNEY"/>
    <s v="ACI"/>
    <s v="P202100459"/>
    <d v="2021-06-19T08:43:00"/>
    <d v="2021-06-19T09:15:00"/>
    <x v="0"/>
    <x v="0"/>
    <n v="157"/>
    <s v="P"/>
    <s v="Spike Islander"/>
    <x v="5"/>
    <x v="0"/>
    <n v="3.58"/>
    <n v="562.06000000000006"/>
  </r>
  <r>
    <s v="ALDERNEY"/>
    <s v="ACI"/>
    <s v="ALDERNEY"/>
    <s v="GCI"/>
    <s v="P202100459"/>
    <d v="2021-06-19T08:43:00"/>
    <d v="2021-06-19T09:15:00"/>
    <x v="1"/>
    <x v="2"/>
    <n v="2"/>
    <s v="P"/>
    <s v="Spike Islander"/>
    <x v="5"/>
    <x v="0"/>
    <n v="0"/>
    <n v="0"/>
  </r>
  <r>
    <s v="ALDERNEY"/>
    <s v="ACI"/>
    <s v="ALDERNEY"/>
    <s v="GCI"/>
    <s v="P202100459"/>
    <d v="2021-06-19T08:43:00"/>
    <d v="2021-06-19T09:15:00"/>
    <x v="1"/>
    <x v="1"/>
    <n v="3"/>
    <s v="P"/>
    <s v="Spike Islander"/>
    <x v="5"/>
    <x v="0"/>
    <n v="1.76"/>
    <n v="5.28"/>
  </r>
  <r>
    <s v="POOLE"/>
    <s v="POO"/>
    <s v="JERSEY"/>
    <s v="GCI"/>
    <s v="P202100306"/>
    <d v="2021-06-19T12:10:00"/>
    <d v="2021-06-19T12:35:00"/>
    <x v="1"/>
    <x v="0"/>
    <n v="65"/>
    <s v="P"/>
    <s v="Condor Liberation"/>
    <x v="6"/>
    <x v="0"/>
    <n v="3.58"/>
    <n v="232.70000000000002"/>
  </r>
  <r>
    <s v="POOLE"/>
    <s v="GCI"/>
    <s v="JERSEY"/>
    <s v="JER"/>
    <s v="P202100306"/>
    <d v="2021-06-19T12:10:00"/>
    <d v="2021-06-19T12:35:00"/>
    <x v="0"/>
    <x v="0"/>
    <n v="12"/>
    <s v="P"/>
    <s v="Condor Liberation"/>
    <x v="3"/>
    <x v="0"/>
    <n v="3.58"/>
    <n v="42.96"/>
  </r>
  <r>
    <s v="POOLE"/>
    <s v="POO"/>
    <s v="JERSEY"/>
    <s v="GCI"/>
    <s v="P202100306"/>
    <d v="2021-06-19T12:10:00"/>
    <d v="2021-06-19T12:35:00"/>
    <x v="1"/>
    <x v="2"/>
    <n v="1"/>
    <s v="P"/>
    <s v="Condor Liberation"/>
    <x v="6"/>
    <x v="0"/>
    <n v="0"/>
    <n v="0"/>
  </r>
  <r>
    <s v="JERSEY"/>
    <s v="JER"/>
    <s v="POOLE"/>
    <s v="GCI"/>
    <s v="P202100309"/>
    <d v="2021-06-19T15:43:00"/>
    <d v="2021-06-19T16:39:00"/>
    <x v="1"/>
    <x v="0"/>
    <n v="21"/>
    <s v="P"/>
    <s v="Condor Liberation"/>
    <x v="3"/>
    <x v="0"/>
    <n v="3.58"/>
    <n v="75.180000000000007"/>
  </r>
  <r>
    <s v="JERSEY"/>
    <s v="GCI"/>
    <s v="POOLE"/>
    <s v="POO"/>
    <s v="P202100309"/>
    <d v="2021-06-19T15:43:00"/>
    <d v="2021-06-19T16:39:00"/>
    <x v="0"/>
    <x v="2"/>
    <n v="5"/>
    <s v="P"/>
    <s v="Condor Liberation"/>
    <x v="6"/>
    <x v="0"/>
    <n v="0"/>
    <n v="0"/>
  </r>
  <r>
    <s v="JERSEY"/>
    <s v="GCI"/>
    <s v="POOLE"/>
    <s v="POO"/>
    <s v="P202100309"/>
    <d v="2021-06-19T15:43:00"/>
    <d v="2021-06-19T16:39:00"/>
    <x v="0"/>
    <x v="1"/>
    <n v="1"/>
    <s v="P"/>
    <s v="Condor Liberation"/>
    <x v="6"/>
    <x v="0"/>
    <n v="1.76"/>
    <n v="1.76"/>
  </r>
  <r>
    <s v="JERSEY"/>
    <s v="GCI"/>
    <s v="POOLE"/>
    <s v="POO"/>
    <s v="P202100309"/>
    <d v="2021-06-19T15:43:00"/>
    <d v="2021-06-19T16:39:00"/>
    <x v="0"/>
    <x v="0"/>
    <n v="141"/>
    <s v="P"/>
    <s v="Condor Liberation"/>
    <x v="6"/>
    <x v="0"/>
    <n v="3.58"/>
    <n v="504.78000000000003"/>
  </r>
  <r>
    <s v="JERSEY"/>
    <s v="JER"/>
    <s v="POOLE"/>
    <s v="GCI"/>
    <s v="P202100309"/>
    <d v="2021-06-19T15:43:00"/>
    <d v="2021-06-19T16:39:00"/>
    <x v="1"/>
    <x v="1"/>
    <n v="1"/>
    <s v="P"/>
    <s v="Condor Liberation"/>
    <x v="3"/>
    <x v="0"/>
    <n v="1.76"/>
    <n v="1.76"/>
  </r>
  <r>
    <s v="PORTSMOUTH"/>
    <s v="PME"/>
    <s v="JERSEY/PORTSMOUTH"/>
    <s v="GCI"/>
    <s v="P202001406"/>
    <d v="2021-06-19T17:36:00"/>
    <d v="2021-06-19T18:40:00"/>
    <x v="1"/>
    <x v="0"/>
    <n v="13"/>
    <s v="P"/>
    <s v="Commodore Clipper"/>
    <x v="2"/>
    <x v="0"/>
    <n v="3.58"/>
    <n v="46.54"/>
  </r>
  <r>
    <s v="PORTSMOUTH"/>
    <s v="GCI"/>
    <s v="JERSEY/PORTSMOUTH"/>
    <s v="PME"/>
    <s v="P202001406"/>
    <d v="2021-06-19T17:36:00"/>
    <d v="2021-06-19T18:40:00"/>
    <x v="0"/>
    <x v="1"/>
    <n v="2"/>
    <s v="P"/>
    <s v="Commodore Clipper"/>
    <x v="2"/>
    <x v="0"/>
    <n v="1.76"/>
    <n v="3.52"/>
  </r>
  <r>
    <s v="PORTSMOUTH"/>
    <s v="GCI"/>
    <s v="JERSEY/PORTSMOUTH"/>
    <s v="PME"/>
    <s v="P202001406"/>
    <d v="2021-06-19T17:36:00"/>
    <d v="2021-06-19T18:40:00"/>
    <x v="0"/>
    <x v="0"/>
    <n v="16"/>
    <s v="P"/>
    <s v="Commodore Clipper"/>
    <x v="2"/>
    <x v="0"/>
    <n v="3.58"/>
    <n v="57.28"/>
  </r>
  <r>
    <s v="PORTSMOUTH"/>
    <s v="GCI"/>
    <s v="JERSEY/PORTSMOUTH"/>
    <s v="JER"/>
    <s v="P202001406"/>
    <d v="2021-06-19T17:36:00"/>
    <d v="2021-06-19T18:40:00"/>
    <x v="0"/>
    <x v="0"/>
    <n v="1"/>
    <s v="P"/>
    <s v="Commodore Clipper"/>
    <x v="3"/>
    <x v="0"/>
    <n v="3.58"/>
    <n v="3.58"/>
  </r>
  <r>
    <s v="PORTSMOUTH"/>
    <s v="PME"/>
    <s v="JERSEY/PORTSMOUTH"/>
    <s v="GCI"/>
    <s v="P202001406"/>
    <d v="2021-06-19T17:36:00"/>
    <d v="2021-06-19T18:40:00"/>
    <x v="1"/>
    <x v="2"/>
    <n v="2"/>
    <s v="P"/>
    <s v="Commodore Clipper"/>
    <x v="2"/>
    <x v="0"/>
    <n v="0"/>
    <n v="0"/>
  </r>
  <r>
    <s v="SARK"/>
    <s v="GCI"/>
    <s v="SARK"/>
    <s v="SRK"/>
    <s v="P202100417"/>
    <d v="2021-06-20T08:00:00"/>
    <d v="2021-06-26T22:00:00"/>
    <x v="0"/>
    <x v="0"/>
    <n v="897"/>
    <s v="P"/>
    <s v="Sark Venture"/>
    <x v="1"/>
    <x v="0"/>
    <n v="0.93"/>
    <n v="834.21"/>
  </r>
  <r>
    <s v="GUERNSEY"/>
    <s v="GCI"/>
    <s v="HERM ISLAND"/>
    <s v="HRM"/>
    <s v="P202100756"/>
    <d v="2021-06-20T08:00:00"/>
    <d v="2021-06-26T22:00:00"/>
    <x v="0"/>
    <x v="1"/>
    <n v="455"/>
    <s v="P"/>
    <s v="Trident V"/>
    <x v="0"/>
    <x v="0"/>
    <n v="0.48"/>
    <n v="218.4"/>
  </r>
  <r>
    <s v="GUERNSEY"/>
    <s v="GCI"/>
    <s v="HERM ISLAND"/>
    <s v="HRM"/>
    <s v="P202100756"/>
    <d v="2021-06-20T08:00:00"/>
    <d v="2021-06-26T22:00:00"/>
    <x v="0"/>
    <x v="0"/>
    <n v="1051"/>
    <s v="P"/>
    <s v="Trident V"/>
    <x v="0"/>
    <x v="0"/>
    <n v="0.93"/>
    <n v="977.43000000000006"/>
  </r>
  <r>
    <s v="SARK"/>
    <s v="GCI"/>
    <s v="SARK"/>
    <s v="SRK"/>
    <s v="P202100417"/>
    <d v="2021-06-20T08:00:00"/>
    <d v="2021-06-26T22:00:00"/>
    <x v="0"/>
    <x v="1"/>
    <n v="162"/>
    <s v="P"/>
    <s v="Sark Venture"/>
    <x v="1"/>
    <x v="0"/>
    <n v="0.48"/>
    <n v="77.759999999999991"/>
  </r>
  <r>
    <s v="JERSEY"/>
    <s v="JER"/>
    <s v="POOLE"/>
    <s v="GCI"/>
    <s v="P202100810"/>
    <d v="2021-06-21T16:05:00"/>
    <d v="2021-06-21T16:30:00"/>
    <x v="1"/>
    <x v="0"/>
    <n v="10"/>
    <s v="P"/>
    <s v="Condor Liberation"/>
    <x v="3"/>
    <x v="0"/>
    <n v="3.58"/>
    <n v="35.799999999999997"/>
  </r>
  <r>
    <s v="JERSEY/PORTSMOUTH"/>
    <s v="SML"/>
    <s v="PORTSMOUTH"/>
    <s v="GCI"/>
    <s v="P202001411"/>
    <d v="2021-06-21T21:12:00"/>
    <d v="2021-06-21T22:58:00"/>
    <x v="1"/>
    <x v="0"/>
    <n v="6"/>
    <s v="P"/>
    <s v="Commodore Clipper"/>
    <x v="7"/>
    <x v="0"/>
    <n v="3.58"/>
    <n v="21.48"/>
  </r>
  <r>
    <s v="JERSEY/PORTSMOUTH"/>
    <s v="JER"/>
    <s v="PORTSMOUTH"/>
    <s v="GCI"/>
    <s v="P202001411"/>
    <d v="2021-06-21T21:12:00"/>
    <d v="2021-06-21T22:58:00"/>
    <x v="1"/>
    <x v="0"/>
    <n v="9"/>
    <s v="P"/>
    <s v="Commodore Clipper"/>
    <x v="3"/>
    <x v="0"/>
    <n v="3.58"/>
    <n v="32.22"/>
  </r>
  <r>
    <s v="JERSEY/PORTSMOUTH"/>
    <s v="PME"/>
    <s v="PORTSMOUTH"/>
    <s v="GCI"/>
    <s v="P202001411"/>
    <d v="2021-06-21T21:12:00"/>
    <d v="2021-06-21T22:58:00"/>
    <x v="1"/>
    <x v="0"/>
    <n v="10"/>
    <s v="P"/>
    <s v="Commodore Clipper"/>
    <x v="2"/>
    <x v="0"/>
    <n v="3.58"/>
    <n v="35.799999999999997"/>
  </r>
  <r>
    <s v="JERSEY/PORTSMOUTH"/>
    <s v="PME"/>
    <s v="PORTSMOUTH"/>
    <s v="GCI"/>
    <s v="P202001411"/>
    <d v="2021-06-21T21:12:00"/>
    <d v="2021-06-21T22:58:00"/>
    <x v="1"/>
    <x v="1"/>
    <n v="1"/>
    <s v="P"/>
    <s v="Commodore Clipper"/>
    <x v="2"/>
    <x v="0"/>
    <n v="1.76"/>
    <n v="1.76"/>
  </r>
  <r>
    <s v="JERSEY/PORTSMOUTH"/>
    <s v="PME"/>
    <s v="PORTSMOUTH"/>
    <s v="GCI"/>
    <s v="P202001411"/>
    <d v="2021-06-21T21:12:00"/>
    <d v="2021-06-21T22:58:00"/>
    <x v="1"/>
    <x v="2"/>
    <n v="1"/>
    <s v="P"/>
    <s v="Commodore Clipper"/>
    <x v="2"/>
    <x v="0"/>
    <n v="0"/>
    <n v="0"/>
  </r>
  <r>
    <s v="JERSEY/PORTSMOUTH"/>
    <s v="GCI"/>
    <s v="PORTSMOUTH"/>
    <s v="PME"/>
    <s v="P202001411"/>
    <d v="2021-06-21T21:12:00"/>
    <d v="2021-06-21T22:58:00"/>
    <x v="0"/>
    <x v="0"/>
    <n v="45"/>
    <s v="P"/>
    <s v="Commodore Clipper"/>
    <x v="2"/>
    <x v="0"/>
    <n v="3.58"/>
    <n v="161.1"/>
  </r>
  <r>
    <s v="JERSEY/PORTSMOUTH"/>
    <s v="JER"/>
    <s v="PORTSMOUTH"/>
    <s v="GCI"/>
    <s v="P202001412"/>
    <d v="2021-06-22T22:00:00"/>
    <d v="2021-06-22T22:45:00"/>
    <x v="1"/>
    <x v="0"/>
    <n v="5"/>
    <s v="P"/>
    <s v="Commodore Clipper"/>
    <x v="3"/>
    <x v="0"/>
    <n v="3.58"/>
    <n v="17.899999999999999"/>
  </r>
  <r>
    <s v="JERSEY/PORTSMOUTH"/>
    <s v="PME"/>
    <s v="PORTSMOUTH"/>
    <s v="GCI"/>
    <s v="P202001412"/>
    <d v="2021-06-22T22:00:00"/>
    <d v="2021-06-22T22:45:00"/>
    <x v="1"/>
    <x v="0"/>
    <n v="9"/>
    <s v="P"/>
    <s v="Commodore Clipper"/>
    <x v="2"/>
    <x v="0"/>
    <n v="3.58"/>
    <n v="32.22"/>
  </r>
  <r>
    <s v="JERSEY/PORTSMOUTH"/>
    <s v="GCI"/>
    <s v="PORTSMOUTH"/>
    <s v="PME"/>
    <s v="P202001412"/>
    <d v="2021-06-22T22:00:00"/>
    <d v="2021-06-22T22:45:00"/>
    <x v="0"/>
    <x v="0"/>
    <n v="35"/>
    <s v="P"/>
    <s v="Commodore Clipper"/>
    <x v="2"/>
    <x v="0"/>
    <n v="3.58"/>
    <n v="125.3"/>
  </r>
  <r>
    <s v="PORTSMOUTH"/>
    <s v="PME"/>
    <s v="JERSEY/PORTSMOUTH"/>
    <s v="GCI"/>
    <s v="P202001398"/>
    <d v="2021-06-23T16:18:00"/>
    <d v="2021-06-23T17:47:00"/>
    <x v="1"/>
    <x v="0"/>
    <n v="20"/>
    <s v="P"/>
    <s v="Commodore Clipper"/>
    <x v="2"/>
    <x v="0"/>
    <n v="3.58"/>
    <n v="71.599999999999994"/>
  </r>
  <r>
    <s v="PORTSMOUTH"/>
    <s v="GCI"/>
    <s v="JERSEY/PORTSMOUTH"/>
    <s v="JER"/>
    <s v="P202001398"/>
    <d v="2021-06-23T16:18:00"/>
    <d v="2021-06-23T17:47:00"/>
    <x v="0"/>
    <x v="0"/>
    <n v="6"/>
    <s v="P"/>
    <s v="Commodore Clipper"/>
    <x v="3"/>
    <x v="0"/>
    <n v="3.58"/>
    <n v="21.48"/>
  </r>
  <r>
    <s v="PORTSMOUTH"/>
    <s v="GCI"/>
    <s v="JERSEY/PORTSMOUTH"/>
    <s v="PME"/>
    <s v="P202001398"/>
    <d v="2021-06-23T16:18:00"/>
    <d v="2021-06-23T17:47:00"/>
    <x v="0"/>
    <x v="0"/>
    <n v="36"/>
    <s v="P"/>
    <s v="Commodore Clipper"/>
    <x v="2"/>
    <x v="0"/>
    <n v="3.58"/>
    <n v="128.88"/>
  </r>
  <r>
    <s v="PORTSMOUTH"/>
    <s v="GCI"/>
    <s v="JERSEY/PORTSMOUTH"/>
    <s v="PME"/>
    <s v="P202001398"/>
    <d v="2021-06-23T16:18:00"/>
    <d v="2021-06-23T17:47:00"/>
    <x v="0"/>
    <x v="1"/>
    <n v="2"/>
    <s v="P"/>
    <s v="Commodore Clipper"/>
    <x v="2"/>
    <x v="0"/>
    <n v="1.76"/>
    <n v="3.52"/>
  </r>
  <r>
    <s v="PORTSMOUTH"/>
    <s v="PME"/>
    <s v="JERSEY/PORTSMOUTH"/>
    <s v="GCI"/>
    <s v="P202001399"/>
    <d v="2021-06-24T16:08:00"/>
    <d v="2021-06-24T17:46:00"/>
    <x v="1"/>
    <x v="0"/>
    <n v="3"/>
    <s v="P"/>
    <s v="Commodore Clipper"/>
    <x v="2"/>
    <x v="0"/>
    <n v="3.58"/>
    <n v="10.74"/>
  </r>
  <r>
    <s v="PORTSMOUTH"/>
    <s v="GCI"/>
    <s v="JERSEY/PORTSMOUTH"/>
    <s v="JER"/>
    <s v="P202001399"/>
    <d v="2021-06-24T16:08:00"/>
    <d v="2021-06-24T17:46:00"/>
    <x v="0"/>
    <x v="0"/>
    <n v="2"/>
    <s v="P"/>
    <s v="Commodore Clipper"/>
    <x v="3"/>
    <x v="0"/>
    <n v="3.58"/>
    <n v="7.16"/>
  </r>
  <r>
    <s v="PORTSMOUTH"/>
    <s v="GCI"/>
    <s v="JERSEY/PORTSMOUTH"/>
    <s v="PME"/>
    <s v="P202001399"/>
    <d v="2021-06-24T16:08:00"/>
    <d v="2021-06-24T17:46:00"/>
    <x v="0"/>
    <x v="0"/>
    <n v="20"/>
    <s v="P"/>
    <s v="Commodore Clipper"/>
    <x v="2"/>
    <x v="0"/>
    <n v="3.58"/>
    <n v="71.599999999999994"/>
  </r>
  <r>
    <s v="PORTSMOUTH"/>
    <s v="GCI"/>
    <s v="JERSEY/PORTSMOUTH"/>
    <s v="PME"/>
    <s v="P202001399"/>
    <d v="2021-06-24T16:08:00"/>
    <d v="2021-06-24T17:46:00"/>
    <x v="0"/>
    <x v="1"/>
    <n v="1"/>
    <s v="P"/>
    <s v="Commodore Clipper"/>
    <x v="2"/>
    <x v="0"/>
    <n v="1.76"/>
    <n v="1.76"/>
  </r>
  <r>
    <s v="JERSEY/ST MALO"/>
    <s v="JER"/>
    <s v="JERSEY/ST MALO"/>
    <s v="GCI"/>
    <s v="P202100302"/>
    <d v="2021-06-25T09:29:00"/>
    <d v="2021-06-25T10:15:00"/>
    <x v="1"/>
    <x v="0"/>
    <n v="3"/>
    <s v="P"/>
    <s v="Condor Voyager"/>
    <x v="3"/>
    <x v="0"/>
    <n v="3.58"/>
    <n v="10.74"/>
  </r>
  <r>
    <s v="JERSEY/ST MALO"/>
    <s v="GCI"/>
    <s v="JERSEY/ST MALO"/>
    <s v="SML"/>
    <s v="P202100302"/>
    <d v="2021-06-25T09:29:00"/>
    <d v="2021-06-25T10:15:00"/>
    <x v="0"/>
    <x v="1"/>
    <n v="1"/>
    <s v="P"/>
    <s v="Condor Voyager"/>
    <x v="7"/>
    <x v="0"/>
    <n v="1.76"/>
    <n v="1.76"/>
  </r>
  <r>
    <s v="JERSEY/ST MALO"/>
    <s v="GCI"/>
    <s v="JERSEY/ST MALO"/>
    <s v="SML"/>
    <s v="P202100302"/>
    <d v="2021-06-25T09:29:00"/>
    <d v="2021-06-25T10:15:00"/>
    <x v="0"/>
    <x v="0"/>
    <n v="26"/>
    <s v="P"/>
    <s v="Condor Voyager"/>
    <x v="7"/>
    <x v="0"/>
    <n v="3.58"/>
    <n v="93.08"/>
  </r>
  <r>
    <s v="JERSEY/ST MALO"/>
    <s v="GCI"/>
    <s v="JERSEY/ST MALO"/>
    <s v="JER"/>
    <s v="P202100302"/>
    <d v="2021-06-25T09:29:00"/>
    <d v="2021-06-25T10:15:00"/>
    <x v="0"/>
    <x v="2"/>
    <n v="2"/>
    <s v="P"/>
    <s v="Condor Voyager"/>
    <x v="3"/>
    <x v="0"/>
    <n v="0"/>
    <n v="0"/>
  </r>
  <r>
    <s v="JERSEY/ST MALO"/>
    <s v="GCI"/>
    <s v="JERSEY/ST MALO"/>
    <s v="JER"/>
    <s v="P202100302"/>
    <d v="2021-06-25T09:29:00"/>
    <d v="2021-06-25T10:15:00"/>
    <x v="0"/>
    <x v="0"/>
    <n v="10"/>
    <s v="P"/>
    <s v="Condor Voyager"/>
    <x v="3"/>
    <x v="0"/>
    <n v="3.58"/>
    <n v="35.799999999999997"/>
  </r>
  <r>
    <s v="PORTSMOUTH"/>
    <s v="PME"/>
    <s v="JERSEY/PORTSMOUTH"/>
    <s v="GCI"/>
    <s v="P202001400"/>
    <d v="2021-06-25T16:17:00"/>
    <d v="2021-06-25T17:50:00"/>
    <x v="1"/>
    <x v="0"/>
    <n v="11"/>
    <s v="P"/>
    <s v="Commodore Clipper"/>
    <x v="2"/>
    <x v="0"/>
    <n v="3.58"/>
    <n v="39.380000000000003"/>
  </r>
  <r>
    <s v="PORTSMOUTH"/>
    <s v="GCI"/>
    <s v="JERSEY/PORTSMOUTH"/>
    <s v="JER"/>
    <s v="P202001400"/>
    <d v="2021-06-25T16:17:00"/>
    <d v="2021-06-25T17:50:00"/>
    <x v="0"/>
    <x v="0"/>
    <n v="4"/>
    <s v="P"/>
    <s v="Commodore Clipper"/>
    <x v="3"/>
    <x v="0"/>
    <n v="3.58"/>
    <n v="14.32"/>
  </r>
  <r>
    <s v="PORTSMOUTH"/>
    <s v="GCI"/>
    <s v="JERSEY/PORTSMOUTH"/>
    <s v="PME"/>
    <s v="P202001400"/>
    <d v="2021-06-25T16:17:00"/>
    <d v="2021-06-25T17:50:00"/>
    <x v="0"/>
    <x v="0"/>
    <n v="33"/>
    <s v="P"/>
    <s v="Commodore Clipper"/>
    <x v="2"/>
    <x v="0"/>
    <n v="3.58"/>
    <n v="118.14"/>
  </r>
  <r>
    <s v="PORTSMOUTH"/>
    <s v="GCI"/>
    <s v="JERSEY/PORTSMOUTH"/>
    <s v="PME"/>
    <s v="P202001400"/>
    <d v="2021-06-25T16:17:00"/>
    <d v="2021-06-25T17:50:00"/>
    <x v="0"/>
    <x v="1"/>
    <n v="2"/>
    <s v="P"/>
    <s v="Commodore Clipper"/>
    <x v="2"/>
    <x v="0"/>
    <n v="1.76"/>
    <n v="3.52"/>
  </r>
  <r>
    <s v="PORTSMOUTH"/>
    <s v="GCI"/>
    <s v="JERSEY/PORTSMOUTH"/>
    <s v="PME"/>
    <s v="P202001400"/>
    <d v="2021-06-25T16:17:00"/>
    <d v="2021-06-25T17:50:00"/>
    <x v="0"/>
    <x v="2"/>
    <n v="1"/>
    <s v="P"/>
    <s v="Commodore Clipper"/>
    <x v="2"/>
    <x v="0"/>
    <n v="0"/>
    <n v="0"/>
  </r>
  <r>
    <s v="JERSEY"/>
    <s v="JER"/>
    <s v="JERSEY"/>
    <s v="GCI"/>
    <s v="P201903861"/>
    <d v="2021-06-26T06:03:00"/>
    <d v="2021-06-26T06:35:00"/>
    <x v="1"/>
    <x v="0"/>
    <n v="3"/>
    <s v="P"/>
    <s v="Channel Chieftain V"/>
    <x v="3"/>
    <x v="0"/>
    <n v="3.58"/>
    <n v="10.74"/>
  </r>
  <r>
    <s v="JERSEY"/>
    <s v="GCI"/>
    <s v="JERSEY"/>
    <s v="JER"/>
    <s v="P201903861"/>
    <d v="2021-06-26T06:03:00"/>
    <d v="2021-06-26T06:35:00"/>
    <x v="0"/>
    <x v="0"/>
    <n v="2"/>
    <s v="P"/>
    <s v="Channel Chieftain V"/>
    <x v="3"/>
    <x v="0"/>
    <n v="3.58"/>
    <n v="7.16"/>
  </r>
  <r>
    <s v="ALDERNEY"/>
    <s v="ACI"/>
    <s v="ALDERNEY"/>
    <s v="GCI"/>
    <s v="P202100466"/>
    <d v="2021-06-26T09:05:00"/>
    <d v="2021-06-26T09:42:00"/>
    <x v="1"/>
    <x v="0"/>
    <n v="137"/>
    <s v="P"/>
    <s v="Spike Islander"/>
    <x v="5"/>
    <x v="0"/>
    <n v="3.58"/>
    <n v="490.46000000000004"/>
  </r>
  <r>
    <s v="ALDERNEY"/>
    <s v="GCI"/>
    <s v="ALDERNEY"/>
    <s v="ACI"/>
    <s v="P202100466"/>
    <d v="2021-06-26T09:05:00"/>
    <d v="2021-06-26T09:42:00"/>
    <x v="0"/>
    <x v="0"/>
    <n v="131"/>
    <s v="P"/>
    <s v="Spike Islander"/>
    <x v="5"/>
    <x v="0"/>
    <n v="3.58"/>
    <n v="468.98"/>
  </r>
  <r>
    <s v="ALDERNEY"/>
    <s v="ACI"/>
    <s v="ALDERNEY"/>
    <s v="GCI"/>
    <s v="P202100466"/>
    <d v="2021-06-26T09:05:00"/>
    <d v="2021-06-26T09:42:00"/>
    <x v="1"/>
    <x v="2"/>
    <n v="3"/>
    <s v="P"/>
    <s v="Spike Islander"/>
    <x v="5"/>
    <x v="0"/>
    <n v="0"/>
    <n v="0"/>
  </r>
  <r>
    <s v="ALDERNEY"/>
    <s v="ACI"/>
    <s v="ALDERNEY"/>
    <s v="GCI"/>
    <s v="P202100466"/>
    <d v="2021-06-26T09:05:00"/>
    <d v="2021-06-26T09:42:00"/>
    <x v="1"/>
    <x v="1"/>
    <n v="3"/>
    <s v="P"/>
    <s v="Spike Islander"/>
    <x v="5"/>
    <x v="0"/>
    <n v="1.76"/>
    <n v="5.28"/>
  </r>
  <r>
    <s v="PORTSMOUTH"/>
    <s v="PME"/>
    <s v="JERSEY/PORTSMOUTH"/>
    <s v="GCI"/>
    <s v="P202001401"/>
    <d v="2021-06-26T15:45:00"/>
    <d v="2021-06-26T17:00:00"/>
    <x v="1"/>
    <x v="0"/>
    <n v="16"/>
    <s v="P"/>
    <s v="Commodore Clipper"/>
    <x v="2"/>
    <x v="0"/>
    <n v="3.58"/>
    <n v="57.28"/>
  </r>
  <r>
    <s v="PORTSMOUTH"/>
    <s v="PME"/>
    <s v="JERSEY/PORTSMOUTH"/>
    <s v="GCI"/>
    <s v="P202001401"/>
    <d v="2021-06-26T15:45:00"/>
    <d v="2021-06-26T17:00:00"/>
    <x v="1"/>
    <x v="2"/>
    <n v="2"/>
    <s v="P"/>
    <s v="Commodore Clipper"/>
    <x v="2"/>
    <x v="0"/>
    <n v="0"/>
    <n v="0"/>
  </r>
  <r>
    <s v="PORTSMOUTH"/>
    <s v="GCI"/>
    <s v="JERSEY/PORTSMOUTH"/>
    <s v="PME"/>
    <s v="P202001401"/>
    <d v="2021-06-26T15:45:00"/>
    <d v="2021-06-26T17:00:00"/>
    <x v="0"/>
    <x v="0"/>
    <n v="22"/>
    <s v="P"/>
    <s v="Commodore Clipper"/>
    <x v="2"/>
    <x v="0"/>
    <n v="3.58"/>
    <n v="78.760000000000005"/>
  </r>
  <r>
    <s v="POOLE"/>
    <s v="POO"/>
    <s v="JERSEY"/>
    <s v="GCI"/>
    <s v="P202100312"/>
    <d v="2021-06-26T16:30:00"/>
    <d v="2021-06-26T17:00:00"/>
    <x v="1"/>
    <x v="0"/>
    <n v="54"/>
    <s v="P"/>
    <s v="Condor Liberation"/>
    <x v="6"/>
    <x v="0"/>
    <n v="3.58"/>
    <n v="193.32"/>
  </r>
  <r>
    <s v="POOLE"/>
    <s v="GCI"/>
    <s v="JERSEY"/>
    <s v="JER"/>
    <s v="P202100312"/>
    <d v="2021-06-26T16:30:00"/>
    <d v="2021-06-26T17:00:00"/>
    <x v="0"/>
    <x v="0"/>
    <n v="12"/>
    <s v="P"/>
    <s v="Condor Liberation"/>
    <x v="3"/>
    <x v="0"/>
    <n v="3.58"/>
    <n v="42.96"/>
  </r>
  <r>
    <s v="POOLE"/>
    <s v="GCI"/>
    <s v="JERSEY"/>
    <s v="JER"/>
    <s v="P202100312"/>
    <d v="2021-06-26T16:30:00"/>
    <d v="2021-06-26T17:00:00"/>
    <x v="0"/>
    <x v="1"/>
    <n v="1"/>
    <s v="P"/>
    <s v="Condor Liberation"/>
    <x v="3"/>
    <x v="0"/>
    <n v="1.76"/>
    <n v="1.76"/>
  </r>
  <r>
    <s v="POOLE"/>
    <s v="POO"/>
    <s v="JERSEY"/>
    <s v="GCI"/>
    <s v="P202100312"/>
    <d v="2021-06-26T16:30:00"/>
    <d v="2021-06-26T17:00:00"/>
    <x v="1"/>
    <x v="2"/>
    <n v="1"/>
    <s v="P"/>
    <s v="Condor Liberation"/>
    <x v="6"/>
    <x v="0"/>
    <n v="0"/>
    <n v="0"/>
  </r>
  <r>
    <s v="POOLE"/>
    <s v="POO"/>
    <s v="JERSEY"/>
    <s v="GCI"/>
    <s v="P202100312"/>
    <d v="2021-06-26T16:30:00"/>
    <d v="2021-06-26T17:00:00"/>
    <x v="1"/>
    <x v="1"/>
    <n v="1"/>
    <s v="P"/>
    <s v="Condor Liberation"/>
    <x v="6"/>
    <x v="0"/>
    <n v="1.76"/>
    <n v="1.76"/>
  </r>
  <r>
    <s v="JERSEY"/>
    <s v="GCI"/>
    <s v="POOLE"/>
    <s v="POO"/>
    <s v="P202100313"/>
    <d v="2021-06-26T20:15:00"/>
    <d v="2021-06-26T21:05:00"/>
    <x v="0"/>
    <x v="0"/>
    <n v="120"/>
    <s v="P"/>
    <s v="Condor Liberation"/>
    <x v="6"/>
    <x v="0"/>
    <n v="3.58"/>
    <n v="429.6"/>
  </r>
  <r>
    <s v="JERSEY"/>
    <s v="JER"/>
    <s v="POOLE"/>
    <s v="GCI"/>
    <s v="P202100313"/>
    <d v="2021-06-26T20:15:00"/>
    <d v="2021-06-26T21:05:00"/>
    <x v="1"/>
    <x v="0"/>
    <n v="8"/>
    <s v="P"/>
    <s v="Condor Liberation"/>
    <x v="3"/>
    <x v="0"/>
    <n v="3.58"/>
    <n v="28.64"/>
  </r>
  <r>
    <s v="JERSEY"/>
    <s v="GCI"/>
    <s v="POOLE"/>
    <s v="POO"/>
    <s v="P202100313"/>
    <d v="2021-06-26T20:15:00"/>
    <d v="2021-06-26T21:05:00"/>
    <x v="0"/>
    <x v="2"/>
    <n v="2"/>
    <s v="P"/>
    <s v="Condor Liberation"/>
    <x v="6"/>
    <x v="0"/>
    <n v="0"/>
    <n v="0"/>
  </r>
  <r>
    <s v="JERSEY"/>
    <s v="GCI"/>
    <s v="POOLE"/>
    <s v="POO"/>
    <s v="P202100313"/>
    <d v="2021-06-26T20:15:00"/>
    <d v="2021-06-26T21:05:00"/>
    <x v="0"/>
    <x v="1"/>
    <n v="6"/>
    <s v="P"/>
    <s v="Condor Liberation"/>
    <x v="6"/>
    <x v="0"/>
    <n v="1.76"/>
    <n v="10.56"/>
  </r>
  <r>
    <s v="SARK"/>
    <s v="GCI"/>
    <s v="SARK"/>
    <s v="SRK"/>
    <s v="P202100418"/>
    <d v="2021-06-27T08:00:00"/>
    <d v="2021-06-30T22:00:00"/>
    <x v="0"/>
    <x v="0"/>
    <n v="318"/>
    <s v="P"/>
    <s v="Sark Venture"/>
    <x v="1"/>
    <x v="0"/>
    <n v="0.93"/>
    <n v="295.74"/>
  </r>
  <r>
    <s v="GUERNSEY"/>
    <s v="GCI"/>
    <s v="HERM ISLAND"/>
    <s v="HRM"/>
    <s v="P202100809"/>
    <d v="2021-06-27T08:00:00"/>
    <d v="2021-06-30T22:00:00"/>
    <x v="0"/>
    <x v="1"/>
    <n v="261"/>
    <s v="P"/>
    <s v="Trident V"/>
    <x v="0"/>
    <x v="0"/>
    <n v="0.48"/>
    <n v="125.28"/>
  </r>
  <r>
    <s v="GUERNSEY"/>
    <s v="GCI"/>
    <s v="HERM ISLAND"/>
    <s v="HRM"/>
    <s v="P202100809"/>
    <d v="2021-06-27T08:00:00"/>
    <d v="2021-06-30T22:00:00"/>
    <x v="0"/>
    <x v="0"/>
    <n v="479"/>
    <s v="P"/>
    <s v="Trident V"/>
    <x v="0"/>
    <x v="0"/>
    <n v="0.93"/>
    <n v="445.47"/>
  </r>
  <r>
    <s v="SARK"/>
    <s v="GCI"/>
    <s v="SARK"/>
    <s v="SRK"/>
    <s v="P202100418"/>
    <d v="2021-06-27T08:00:00"/>
    <d v="2021-06-30T22:00:00"/>
    <x v="0"/>
    <x v="1"/>
    <n v="18"/>
    <s v="P"/>
    <s v="Sark Venture"/>
    <x v="1"/>
    <x v="0"/>
    <n v="0.48"/>
    <n v="8.64"/>
  </r>
  <r>
    <s v="JERSEY/ST MALO"/>
    <s v="JER"/>
    <s v="JERSEY/ST MALO"/>
    <s v="GCI"/>
    <s v="P202100303"/>
    <d v="2021-06-28T11:23:00"/>
    <d v="2021-06-28T12:05:00"/>
    <x v="1"/>
    <x v="0"/>
    <n v="3"/>
    <s v="P"/>
    <s v="Condor Voyager"/>
    <x v="3"/>
    <x v="0"/>
    <n v="3.58"/>
    <n v="10.74"/>
  </r>
  <r>
    <s v="JERSEY/ST MALO"/>
    <s v="GCI"/>
    <s v="JERSEY/ST MALO"/>
    <s v="SML"/>
    <s v="P202100303"/>
    <d v="2021-06-28T11:23:00"/>
    <d v="2021-06-28T12:05:00"/>
    <x v="0"/>
    <x v="1"/>
    <n v="1"/>
    <s v="P"/>
    <s v="Condor Voyager"/>
    <x v="7"/>
    <x v="0"/>
    <n v="1.76"/>
    <n v="1.76"/>
  </r>
  <r>
    <s v="JERSEY/ST MALO"/>
    <s v="GCI"/>
    <s v="JERSEY/ST MALO"/>
    <s v="SML"/>
    <s v="P202100303"/>
    <d v="2021-06-28T11:23:00"/>
    <d v="2021-06-28T12:05:00"/>
    <x v="0"/>
    <x v="0"/>
    <n v="19"/>
    <s v="P"/>
    <s v="Condor Voyager"/>
    <x v="7"/>
    <x v="0"/>
    <n v="3.58"/>
    <n v="68.02"/>
  </r>
  <r>
    <s v="JERSEY/ST MALO"/>
    <s v="GCI"/>
    <s v="JERSEY/ST MALO"/>
    <s v="JER"/>
    <s v="P202100303"/>
    <d v="2021-06-28T11:23:00"/>
    <d v="2021-06-28T12:05:00"/>
    <x v="0"/>
    <x v="0"/>
    <n v="8"/>
    <s v="P"/>
    <s v="Condor Voyager"/>
    <x v="3"/>
    <x v="0"/>
    <n v="3.58"/>
    <n v="28.64"/>
  </r>
  <r>
    <s v="PORTSMOUTH"/>
    <s v="PME"/>
    <s v="JERSEY/PORTSMOUTH"/>
    <s v="GCI"/>
    <s v="P202001402"/>
    <d v="2021-06-28T16:12:00"/>
    <d v="2021-06-28T17:35:00"/>
    <x v="1"/>
    <x v="0"/>
    <n v="7"/>
    <s v="P"/>
    <s v="Commodore Clipper"/>
    <x v="2"/>
    <x v="0"/>
    <n v="3.58"/>
    <n v="25.060000000000002"/>
  </r>
  <r>
    <s v="PORTSMOUTH"/>
    <s v="GCI"/>
    <s v="JERSEY/PORTSMOUTH"/>
    <s v="JER"/>
    <s v="P202001402"/>
    <d v="2021-06-28T16:12:00"/>
    <d v="2021-06-28T17:35:00"/>
    <x v="0"/>
    <x v="0"/>
    <n v="3"/>
    <s v="P"/>
    <s v="Commodore Clipper"/>
    <x v="3"/>
    <x v="0"/>
    <n v="3.58"/>
    <n v="10.74"/>
  </r>
  <r>
    <s v="PORTSMOUTH"/>
    <s v="GCI"/>
    <s v="JERSEY/PORTSMOUTH"/>
    <s v="PME"/>
    <s v="P202001402"/>
    <d v="2021-06-28T16:12:00"/>
    <d v="2021-06-28T17:35:00"/>
    <x v="0"/>
    <x v="0"/>
    <n v="33"/>
    <s v="P"/>
    <s v="Commodore Clipper"/>
    <x v="2"/>
    <x v="0"/>
    <n v="3.58"/>
    <n v="118.14"/>
  </r>
  <r>
    <s v="PORTSMOUTH"/>
    <s v="PME"/>
    <s v="JERSEY/PORTSMOUTH"/>
    <s v="GCI"/>
    <s v="P202001403"/>
    <d v="2021-06-29T16:17:00"/>
    <d v="2021-06-29T17:45:00"/>
    <x v="1"/>
    <x v="0"/>
    <n v="6"/>
    <s v="P"/>
    <s v="Commodore Clipper"/>
    <x v="2"/>
    <x v="0"/>
    <n v="3.58"/>
    <n v="21.48"/>
  </r>
  <r>
    <s v="PORTSMOUTH"/>
    <s v="PME"/>
    <s v="JERSEY/PORTSMOUTH"/>
    <s v="GCI"/>
    <s v="P202001403"/>
    <d v="2021-06-29T16:17:00"/>
    <d v="2021-06-29T17:45:00"/>
    <x v="1"/>
    <x v="1"/>
    <n v="1"/>
    <s v="P"/>
    <s v="Commodore Clipper"/>
    <x v="2"/>
    <x v="0"/>
    <n v="1.76"/>
    <n v="1.76"/>
  </r>
  <r>
    <s v="PORTSMOUTH"/>
    <s v="GCI"/>
    <s v="JERSEY/PORTSMOUTH"/>
    <s v="JER"/>
    <s v="P202001403"/>
    <d v="2021-06-29T16:17:00"/>
    <d v="2021-06-29T17:45:00"/>
    <x v="0"/>
    <x v="0"/>
    <n v="1"/>
    <s v="P"/>
    <s v="Commodore Clipper"/>
    <x v="3"/>
    <x v="0"/>
    <n v="3.58"/>
    <n v="3.58"/>
  </r>
  <r>
    <s v="PORTSMOUTH"/>
    <s v="GCI"/>
    <s v="JERSEY/PORTSMOUTH"/>
    <s v="PME"/>
    <s v="P202001403"/>
    <d v="2021-06-29T16:17:00"/>
    <d v="2021-06-29T17:45:00"/>
    <x v="0"/>
    <x v="0"/>
    <n v="28"/>
    <s v="P"/>
    <s v="Commodore Clipper"/>
    <x v="2"/>
    <x v="0"/>
    <n v="3.58"/>
    <n v="100.24000000000001"/>
  </r>
  <r>
    <s v="JERSEY"/>
    <s v="GCI"/>
    <s v="JERSEY"/>
    <s v="STH"/>
    <s v="P201903865"/>
    <d v="2021-06-30T05:10:00"/>
    <d v="2021-06-30T06:19:00"/>
    <x v="0"/>
    <x v="0"/>
    <n v="3"/>
    <s v="P"/>
    <s v="Channel Chieftain V"/>
    <x v="4"/>
    <x v="0"/>
    <n v="3.58"/>
    <n v="10.74"/>
  </r>
  <r>
    <s v="JERSEY"/>
    <s v="STH"/>
    <s v="JERSEY"/>
    <s v="GCI"/>
    <s v="P201903865"/>
    <d v="2021-06-30T05:10:00"/>
    <d v="2021-06-30T06:19:00"/>
    <x v="1"/>
    <x v="0"/>
    <n v="1"/>
    <s v="P"/>
    <s v="Channel Chieftain V"/>
    <x v="4"/>
    <x v="0"/>
    <n v="3.58"/>
    <n v="3.58"/>
  </r>
  <r>
    <s v="GUERNSEY"/>
    <s v="ACI"/>
    <s v="ALDERNEY"/>
    <s v="GCI"/>
    <s v="P202100470"/>
    <d v="2021-06-30T08:30:00"/>
    <d v="2021-06-30T09:02:00"/>
    <x v="1"/>
    <x v="0"/>
    <n v="56"/>
    <s v="P"/>
    <s v="Spike Islander"/>
    <x v="5"/>
    <x v="0"/>
    <n v="3.58"/>
    <n v="200.48000000000002"/>
  </r>
  <r>
    <s v="GUERNSEY"/>
    <s v="ACI"/>
    <s v="ALDERNEY"/>
    <s v="GCI"/>
    <s v="P202100470"/>
    <d v="2021-06-30T08:30:00"/>
    <d v="2021-06-30T09:02:00"/>
    <x v="1"/>
    <x v="2"/>
    <n v="1"/>
    <s v="P"/>
    <s v="Spike Islander"/>
    <x v="5"/>
    <x v="0"/>
    <n v="0"/>
    <n v="0"/>
  </r>
  <r>
    <s v="GUERNSEY"/>
    <s v="GCI"/>
    <s v="ALDERNEY"/>
    <s v="ACI"/>
    <s v="P202100470"/>
    <d v="2021-06-30T08:30:00"/>
    <d v="2021-06-30T09:02:00"/>
    <x v="0"/>
    <x v="0"/>
    <n v="60"/>
    <s v="P"/>
    <s v="Spike Islander"/>
    <x v="5"/>
    <x v="0"/>
    <n v="3.58"/>
    <n v="214.8"/>
  </r>
  <r>
    <s v="PORTSMOUTH"/>
    <s v="PME"/>
    <s v="JERSEY/PORTSMOUTH"/>
    <s v="GCI"/>
    <s v="P202001404"/>
    <d v="2021-06-30T16:28:00"/>
    <d v="2021-06-30T18:00:00"/>
    <x v="1"/>
    <x v="0"/>
    <n v="4"/>
    <s v="P"/>
    <s v="Commodore Clipper"/>
    <x v="2"/>
    <x v="0"/>
    <n v="3.58"/>
    <n v="14.32"/>
  </r>
  <r>
    <s v="PORTSMOUTH"/>
    <s v="GCI"/>
    <s v="JERSEY/PORTSMOUTH"/>
    <s v="JER"/>
    <s v="P202001404"/>
    <d v="2021-06-30T16:28:00"/>
    <d v="2021-06-30T18:00:00"/>
    <x v="0"/>
    <x v="0"/>
    <n v="3"/>
    <s v="P"/>
    <s v="Commodore Clipper"/>
    <x v="3"/>
    <x v="0"/>
    <n v="3.58"/>
    <n v="10.74"/>
  </r>
  <r>
    <s v="PORTSMOUTH"/>
    <s v="GCI"/>
    <s v="JERSEY/PORTSMOUTH"/>
    <s v="PME"/>
    <s v="P202001404"/>
    <d v="2021-06-30T16:28:00"/>
    <d v="2021-06-30T18:00:00"/>
    <x v="0"/>
    <x v="0"/>
    <n v="24"/>
    <s v="P"/>
    <s v="Commodore Clipper"/>
    <x v="2"/>
    <x v="0"/>
    <n v="3.58"/>
    <n v="85.92"/>
  </r>
  <r>
    <s v="PORTSMOUTH"/>
    <s v="GCI"/>
    <s v="JERSEY/PORTSMOUTH"/>
    <s v="PME"/>
    <s v="P202001404"/>
    <d v="2021-06-30T16:28:00"/>
    <d v="2021-06-30T18:00:00"/>
    <x v="0"/>
    <x v="1"/>
    <n v="2"/>
    <s v="P"/>
    <s v="Commodore Clipper"/>
    <x v="2"/>
    <x v="0"/>
    <n v="1.76"/>
    <n v="3.52"/>
  </r>
  <r>
    <m/>
    <m/>
    <m/>
    <m/>
    <m/>
    <m/>
    <m/>
    <x v="2"/>
    <x v="3"/>
    <n v="16295"/>
    <m/>
    <m/>
    <x v="8"/>
    <x v="1"/>
    <m/>
    <m/>
  </r>
  <r>
    <m/>
    <m/>
    <m/>
    <m/>
    <m/>
    <m/>
    <m/>
    <x v="2"/>
    <x v="3"/>
    <m/>
    <m/>
    <m/>
    <x v="8"/>
    <x v="1"/>
    <m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64">
  <r>
    <s v="GUERNSEY"/>
    <s v="GCI"/>
    <s v="HERM ISLAND"/>
    <s v="HRM"/>
    <s v="P202100914"/>
    <d v="2021-09-01T08:00:00"/>
    <d v="2021-09-04T22:00:00"/>
    <x v="0"/>
    <x v="0"/>
    <n v="1214"/>
    <s v="P"/>
    <s v="Trident V"/>
    <x v="0"/>
    <x v="0"/>
    <n v="0.93"/>
    <n v="1129.02"/>
  </r>
  <r>
    <s v="SARK"/>
    <s v="GCI"/>
    <s v="SARK"/>
    <s v="SRK"/>
    <s v="P202100947"/>
    <d v="2021-09-01T08:00:00"/>
    <d v="2021-09-04T22:00:00"/>
    <x v="0"/>
    <x v="1"/>
    <n v="146"/>
    <s v="P"/>
    <s v="Sark Venture"/>
    <x v="1"/>
    <x v="0"/>
    <n v="0.48"/>
    <n v="70.08"/>
  </r>
  <r>
    <s v="SARK"/>
    <s v="GCI"/>
    <s v="SARK"/>
    <s v="SRK"/>
    <s v="P202100947"/>
    <d v="2021-09-01T08:00:00"/>
    <d v="2021-09-04T22:00:00"/>
    <x v="0"/>
    <x v="0"/>
    <n v="970"/>
    <s v="P"/>
    <s v="Sark Venture"/>
    <x v="1"/>
    <x v="0"/>
    <n v="0.93"/>
    <n v="902.1"/>
  </r>
  <r>
    <s v="GUERNSEY"/>
    <s v="GCI"/>
    <s v="HERM ISLAND"/>
    <s v="HRM"/>
    <s v="P202100914"/>
    <d v="2021-09-01T08:00:00"/>
    <d v="2021-09-04T22:00:00"/>
    <x v="0"/>
    <x v="1"/>
    <n v="393"/>
    <s v="P"/>
    <s v="Trident V"/>
    <x v="0"/>
    <x v="0"/>
    <n v="0.48"/>
    <n v="188.64"/>
  </r>
  <r>
    <s v="ST MALO"/>
    <s v="SML"/>
    <s v="JERSEY"/>
    <s v="GCI"/>
    <s v="P202100881"/>
    <d v="2021-09-01T08:55:00"/>
    <d v="2021-09-01T11:20:00"/>
    <x v="1"/>
    <x v="0"/>
    <n v="77"/>
    <s v="P"/>
    <s v="Condor Voyager"/>
    <x v="2"/>
    <x v="0"/>
    <n v="3.58"/>
    <n v="275.66000000000003"/>
  </r>
  <r>
    <s v="ST MALO"/>
    <s v="GCI"/>
    <s v="JERSEY"/>
    <s v="JER"/>
    <s v="P202100881"/>
    <d v="2021-09-01T08:55:00"/>
    <d v="2021-09-01T11:20:00"/>
    <x v="0"/>
    <x v="2"/>
    <n v="1"/>
    <s v="P"/>
    <s v="Condor Voyager"/>
    <x v="3"/>
    <x v="0"/>
    <n v="0"/>
    <n v="0"/>
  </r>
  <r>
    <s v="ST MALO"/>
    <s v="GCI"/>
    <s v="JERSEY"/>
    <s v="JER"/>
    <s v="P202100881"/>
    <d v="2021-09-01T08:55:00"/>
    <d v="2021-09-01T11:20:00"/>
    <x v="0"/>
    <x v="1"/>
    <n v="5"/>
    <s v="P"/>
    <s v="Condor Voyager"/>
    <x v="3"/>
    <x v="0"/>
    <n v="1.76"/>
    <n v="8.8000000000000007"/>
  </r>
  <r>
    <s v="ST MALO"/>
    <s v="GCI"/>
    <s v="JERSEY"/>
    <s v="JER"/>
    <s v="P202100881"/>
    <d v="2021-09-01T08:55:00"/>
    <d v="2021-09-01T11:20:00"/>
    <x v="0"/>
    <x v="0"/>
    <n v="35"/>
    <s v="P"/>
    <s v="Condor Voyager"/>
    <x v="3"/>
    <x v="0"/>
    <n v="3.58"/>
    <n v="125.3"/>
  </r>
  <r>
    <s v="ST MALO"/>
    <s v="GCI"/>
    <s v="JERSEY"/>
    <s v="SML"/>
    <s v="P202100881"/>
    <d v="2021-09-01T08:55:00"/>
    <d v="2021-09-01T11:20:00"/>
    <x v="0"/>
    <x v="2"/>
    <n v="1"/>
    <s v="P"/>
    <s v="Condor Voyager"/>
    <x v="2"/>
    <x v="0"/>
    <n v="0"/>
    <n v="0"/>
  </r>
  <r>
    <s v="ST MALO"/>
    <s v="GCI"/>
    <s v="JERSEY"/>
    <s v="SML"/>
    <s v="P202100881"/>
    <d v="2021-09-01T08:55:00"/>
    <d v="2021-09-01T11:20:00"/>
    <x v="0"/>
    <x v="1"/>
    <n v="2"/>
    <s v="P"/>
    <s v="Condor Voyager"/>
    <x v="2"/>
    <x v="0"/>
    <n v="1.76"/>
    <n v="3.52"/>
  </r>
  <r>
    <s v="ST MALO"/>
    <s v="GCI"/>
    <s v="JERSEY"/>
    <s v="SML"/>
    <s v="P202100881"/>
    <d v="2021-09-01T08:55:00"/>
    <d v="2021-09-01T11:20:00"/>
    <x v="0"/>
    <x v="0"/>
    <n v="53"/>
    <s v="P"/>
    <s v="Condor Voyager"/>
    <x v="2"/>
    <x v="0"/>
    <n v="3.58"/>
    <n v="189.74"/>
  </r>
  <r>
    <s v="ST MALO"/>
    <s v="SML"/>
    <s v="JERSEY"/>
    <s v="GCI"/>
    <s v="P202100881"/>
    <d v="2021-09-01T08:55:00"/>
    <d v="2021-09-01T11:20:00"/>
    <x v="1"/>
    <x v="2"/>
    <n v="2"/>
    <s v="P"/>
    <s v="Condor Voyager"/>
    <x v="2"/>
    <x v="0"/>
    <n v="0"/>
    <n v="0"/>
  </r>
  <r>
    <s v="ST MALO"/>
    <s v="SML"/>
    <s v="JERSEY"/>
    <s v="GCI"/>
    <s v="P202100881"/>
    <d v="2021-09-01T08:55:00"/>
    <d v="2021-09-01T11:20:00"/>
    <x v="1"/>
    <x v="1"/>
    <n v="20"/>
    <s v="P"/>
    <s v="Condor Voyager"/>
    <x v="2"/>
    <x v="0"/>
    <n v="1.76"/>
    <n v="35.200000000000003"/>
  </r>
  <r>
    <s v="PORTSMOUTH"/>
    <s v="PME"/>
    <s v="JERSEY/PORTSMOUTH"/>
    <s v="GCI"/>
    <s v="P202001554"/>
    <d v="2021-09-01T16:04:00"/>
    <d v="2021-09-01T17:40:00"/>
    <x v="1"/>
    <x v="0"/>
    <n v="75"/>
    <s v="P"/>
    <s v="Commodore Clipper"/>
    <x v="4"/>
    <x v="0"/>
    <n v="3.58"/>
    <n v="268.5"/>
  </r>
  <r>
    <s v="PORTSMOUTH"/>
    <s v="GCI"/>
    <s v="JERSEY/PORTSMOUTH"/>
    <s v="PME"/>
    <s v="P202001554"/>
    <d v="2021-09-01T16:04:00"/>
    <d v="2021-09-01T17:40:00"/>
    <x v="0"/>
    <x v="1"/>
    <n v="6"/>
    <s v="P"/>
    <s v="Commodore Clipper"/>
    <x v="4"/>
    <x v="0"/>
    <n v="1.76"/>
    <n v="10.56"/>
  </r>
  <r>
    <s v="PORTSMOUTH"/>
    <s v="GCI"/>
    <s v="JERSEY/PORTSMOUTH"/>
    <s v="PME"/>
    <s v="P202001554"/>
    <d v="2021-09-01T16:04:00"/>
    <d v="2021-09-01T17:40:00"/>
    <x v="0"/>
    <x v="0"/>
    <n v="34"/>
    <s v="P"/>
    <s v="Commodore Clipper"/>
    <x v="4"/>
    <x v="0"/>
    <n v="3.58"/>
    <n v="121.72"/>
  </r>
  <r>
    <s v="PORTSMOUTH"/>
    <s v="GCI"/>
    <s v="JERSEY/PORTSMOUTH"/>
    <s v="JER"/>
    <s v="P202001554"/>
    <d v="2021-09-01T16:04:00"/>
    <d v="2021-09-01T17:40:00"/>
    <x v="0"/>
    <x v="1"/>
    <n v="10"/>
    <s v="P"/>
    <s v="Commodore Clipper"/>
    <x v="3"/>
    <x v="0"/>
    <n v="1.76"/>
    <n v="17.600000000000001"/>
  </r>
  <r>
    <s v="PORTSMOUTH"/>
    <s v="GCI"/>
    <s v="JERSEY/PORTSMOUTH"/>
    <s v="JER"/>
    <s v="P202001554"/>
    <d v="2021-09-01T16:04:00"/>
    <d v="2021-09-01T17:40:00"/>
    <x v="0"/>
    <x v="0"/>
    <n v="82"/>
    <s v="P"/>
    <s v="Commodore Clipper"/>
    <x v="3"/>
    <x v="0"/>
    <n v="3.58"/>
    <n v="293.56"/>
  </r>
  <r>
    <s v="PORTSMOUTH"/>
    <s v="PME"/>
    <s v="JERSEY/PORTSMOUTH"/>
    <s v="GCI"/>
    <s v="P202001554"/>
    <d v="2021-09-01T16:04:00"/>
    <d v="2021-09-01T17:40:00"/>
    <x v="1"/>
    <x v="1"/>
    <n v="5"/>
    <s v="P"/>
    <s v="Commodore Clipper"/>
    <x v="4"/>
    <x v="0"/>
    <n v="1.76"/>
    <n v="8.8000000000000007"/>
  </r>
  <r>
    <s v="PORTSMOUTH"/>
    <s v="PME"/>
    <s v="JERSEY/PORTSMOUTH"/>
    <s v="GCI"/>
    <s v="P202001565"/>
    <d v="2021-09-02T02:50:00"/>
    <d v="2021-09-02T04:00:00"/>
    <x v="1"/>
    <x v="0"/>
    <n v="1"/>
    <s v="P"/>
    <s v="Commodore Goodwill"/>
    <x v="4"/>
    <x v="0"/>
    <n v="3.58"/>
    <n v="3.58"/>
  </r>
  <r>
    <s v="JERSEY/PORTSMOUTH"/>
    <s v="JER"/>
    <s v="PORTSMOUTH"/>
    <s v="GCI"/>
    <s v="P202001561"/>
    <d v="2021-09-02T21:12:00"/>
    <d v="2021-09-02T23:10:00"/>
    <x v="1"/>
    <x v="0"/>
    <n v="71"/>
    <s v="P"/>
    <s v="Commodore Clipper"/>
    <x v="3"/>
    <x v="0"/>
    <n v="3.58"/>
    <n v="254.18"/>
  </r>
  <r>
    <s v="JERSEY/PORTSMOUTH"/>
    <s v="GCI"/>
    <s v="PORTSMOUTH"/>
    <s v="PME"/>
    <s v="P202001561"/>
    <d v="2021-09-02T21:12:00"/>
    <d v="2021-09-02T23:10:00"/>
    <x v="0"/>
    <x v="2"/>
    <n v="1"/>
    <s v="P"/>
    <s v="Commodore Clipper"/>
    <x v="4"/>
    <x v="0"/>
    <n v="0"/>
    <n v="0"/>
  </r>
  <r>
    <s v="JERSEY/PORTSMOUTH"/>
    <s v="GCI"/>
    <s v="PORTSMOUTH"/>
    <s v="PME"/>
    <s v="P202001561"/>
    <d v="2021-09-02T21:12:00"/>
    <d v="2021-09-02T23:10:00"/>
    <x v="0"/>
    <x v="1"/>
    <n v="7"/>
    <s v="P"/>
    <s v="Commodore Clipper"/>
    <x v="4"/>
    <x v="0"/>
    <n v="1.76"/>
    <n v="12.32"/>
  </r>
  <r>
    <s v="JERSEY/PORTSMOUTH"/>
    <s v="GCI"/>
    <s v="PORTSMOUTH"/>
    <s v="PME"/>
    <s v="P202001561"/>
    <d v="2021-09-02T21:12:00"/>
    <d v="2021-09-02T23:10:00"/>
    <x v="0"/>
    <x v="0"/>
    <n v="73"/>
    <s v="P"/>
    <s v="Commodore Clipper"/>
    <x v="4"/>
    <x v="0"/>
    <n v="3.58"/>
    <n v="261.34000000000003"/>
  </r>
  <r>
    <s v="JERSEY/PORTSMOUTH"/>
    <s v="PME"/>
    <s v="PORTSMOUTH"/>
    <s v="GCI"/>
    <s v="P202001561"/>
    <d v="2021-09-02T21:12:00"/>
    <d v="2021-09-02T23:10:00"/>
    <x v="1"/>
    <x v="0"/>
    <n v="22"/>
    <s v="P"/>
    <s v="Commodore Clipper"/>
    <x v="4"/>
    <x v="0"/>
    <n v="3.58"/>
    <n v="78.760000000000005"/>
  </r>
  <r>
    <s v="JERSEY/PORTSMOUTH"/>
    <s v="JER"/>
    <s v="PORTSMOUTH"/>
    <s v="GCI"/>
    <s v="P202001561"/>
    <d v="2021-09-02T21:12:00"/>
    <d v="2021-09-02T23:10:00"/>
    <x v="1"/>
    <x v="2"/>
    <n v="1"/>
    <s v="P"/>
    <s v="Commodore Clipper"/>
    <x v="3"/>
    <x v="0"/>
    <n v="0"/>
    <n v="0"/>
  </r>
  <r>
    <s v="JERSEY/PORTSMOUTH"/>
    <s v="JER"/>
    <s v="PORTSMOUTH"/>
    <s v="GCI"/>
    <s v="P202001561"/>
    <d v="2021-09-02T21:12:00"/>
    <d v="2021-09-02T23:10:00"/>
    <x v="1"/>
    <x v="1"/>
    <n v="2"/>
    <s v="P"/>
    <s v="Commodore Clipper"/>
    <x v="3"/>
    <x v="0"/>
    <n v="1.76"/>
    <n v="3.52"/>
  </r>
  <r>
    <s v="PORTSMOUTH"/>
    <s v="PME"/>
    <s v="JERSEY/PORTSMOUTH"/>
    <s v="GCI"/>
    <s v="P202001566"/>
    <d v="2021-09-03T02:55:00"/>
    <d v="2021-09-03T04:50:00"/>
    <x v="1"/>
    <x v="0"/>
    <n v="1"/>
    <s v="P"/>
    <s v="Commodore Goodwill"/>
    <x v="4"/>
    <x v="0"/>
    <n v="3.58"/>
    <n v="3.58"/>
  </r>
  <r>
    <s v="PORTSMOUTH"/>
    <s v="PME"/>
    <s v="JERSEY/PORTSMOUTH"/>
    <s v="GCI"/>
    <s v="P202001555"/>
    <d v="2021-09-03T15:48:00"/>
    <d v="2021-09-03T17:20:00"/>
    <x v="1"/>
    <x v="0"/>
    <n v="38"/>
    <s v="P"/>
    <s v="Commodore Clipper"/>
    <x v="4"/>
    <x v="0"/>
    <n v="3.58"/>
    <n v="136.04"/>
  </r>
  <r>
    <s v="PORTSMOUTH"/>
    <s v="GCI"/>
    <s v="JERSEY/PORTSMOUTH"/>
    <s v="PME"/>
    <s v="P202001555"/>
    <d v="2021-09-03T15:48:00"/>
    <d v="2021-09-03T17:20:00"/>
    <x v="0"/>
    <x v="1"/>
    <n v="1"/>
    <s v="P"/>
    <s v="Commodore Clipper"/>
    <x v="4"/>
    <x v="0"/>
    <n v="1.76"/>
    <n v="1.76"/>
  </r>
  <r>
    <s v="PORTSMOUTH"/>
    <s v="GCI"/>
    <s v="JERSEY/PORTSMOUTH"/>
    <s v="PME"/>
    <s v="P202001555"/>
    <d v="2021-09-03T15:48:00"/>
    <d v="2021-09-03T17:20:00"/>
    <x v="0"/>
    <x v="0"/>
    <n v="29"/>
    <s v="P"/>
    <s v="Commodore Clipper"/>
    <x v="4"/>
    <x v="0"/>
    <n v="3.58"/>
    <n v="103.82000000000001"/>
  </r>
  <r>
    <s v="PORTSMOUTH"/>
    <s v="GCI"/>
    <s v="JERSEY/PORTSMOUTH"/>
    <s v="JER"/>
    <s v="P202001555"/>
    <d v="2021-09-03T15:48:00"/>
    <d v="2021-09-03T17:20:00"/>
    <x v="0"/>
    <x v="1"/>
    <n v="6"/>
    <s v="P"/>
    <s v="Commodore Clipper"/>
    <x v="3"/>
    <x v="0"/>
    <n v="1.76"/>
    <n v="10.56"/>
  </r>
  <r>
    <s v="PORTSMOUTH"/>
    <s v="GCI"/>
    <s v="JERSEY/PORTSMOUTH"/>
    <s v="JER"/>
    <s v="P202001555"/>
    <d v="2021-09-03T15:48:00"/>
    <d v="2021-09-03T17:20:00"/>
    <x v="0"/>
    <x v="0"/>
    <n v="40"/>
    <s v="P"/>
    <s v="Commodore Clipper"/>
    <x v="3"/>
    <x v="0"/>
    <n v="3.58"/>
    <n v="143.19999999999999"/>
  </r>
  <r>
    <s v="PORTSMOUTH"/>
    <s v="PME"/>
    <s v="JERSEY/PORTSMOUTH"/>
    <s v="GCI"/>
    <s v="P202001555"/>
    <d v="2021-09-03T15:48:00"/>
    <d v="2021-09-03T17:20:00"/>
    <x v="1"/>
    <x v="1"/>
    <n v="2"/>
    <s v="P"/>
    <s v="Commodore Clipper"/>
    <x v="4"/>
    <x v="0"/>
    <n v="1.76"/>
    <n v="3.52"/>
  </r>
  <r>
    <s v="POOLE"/>
    <s v="POO"/>
    <s v="PORTSMOUTH"/>
    <s v="GCI"/>
    <s v="P202100864"/>
    <d v="2021-09-03T16:57:00"/>
    <d v="2021-09-03T18:50:00"/>
    <x v="1"/>
    <x v="1"/>
    <n v="23"/>
    <s v="P"/>
    <s v="Condor Liberation"/>
    <x v="5"/>
    <x v="0"/>
    <n v="1.76"/>
    <n v="40.479999999999997"/>
  </r>
  <r>
    <s v="POOLE"/>
    <s v="POO"/>
    <s v="PORTSMOUTH"/>
    <s v="GCI"/>
    <s v="P202100864"/>
    <d v="2021-09-03T16:57:00"/>
    <d v="2021-09-03T18:50:00"/>
    <x v="1"/>
    <x v="2"/>
    <n v="17"/>
    <s v="P"/>
    <s v="Condor Liberation"/>
    <x v="5"/>
    <x v="0"/>
    <n v="0"/>
    <n v="0"/>
  </r>
  <r>
    <s v="POOLE"/>
    <s v="GCI"/>
    <s v="PORTSMOUTH"/>
    <s v="PME"/>
    <s v="P202100864"/>
    <d v="2021-09-03T16:57:00"/>
    <d v="2021-09-03T18:50:00"/>
    <x v="0"/>
    <x v="0"/>
    <n v="363"/>
    <s v="P"/>
    <s v="Condor Liberation"/>
    <x v="4"/>
    <x v="0"/>
    <n v="3.58"/>
    <n v="1299.54"/>
  </r>
  <r>
    <s v="POOLE"/>
    <s v="GCI"/>
    <s v="PORTSMOUTH"/>
    <s v="PME"/>
    <s v="P202100864"/>
    <d v="2021-09-03T16:57:00"/>
    <d v="2021-09-03T18:50:00"/>
    <x v="0"/>
    <x v="1"/>
    <n v="49"/>
    <s v="P"/>
    <s v="Condor Liberation"/>
    <x v="4"/>
    <x v="0"/>
    <n v="1.76"/>
    <n v="86.24"/>
  </r>
  <r>
    <s v="POOLE"/>
    <s v="POO"/>
    <s v="PORTSMOUTH"/>
    <s v="GCI"/>
    <s v="P202100864"/>
    <d v="2021-09-03T16:57:00"/>
    <d v="2021-09-03T18:50:00"/>
    <x v="1"/>
    <x v="0"/>
    <n v="329"/>
    <s v="P"/>
    <s v="Condor Liberation"/>
    <x v="5"/>
    <x v="0"/>
    <n v="3.58"/>
    <n v="1177.82"/>
  </r>
  <r>
    <s v="POOLE"/>
    <s v="GCI"/>
    <s v="PORTSMOUTH"/>
    <s v="PME"/>
    <s v="P202100864"/>
    <d v="2021-09-03T16:57:00"/>
    <d v="2021-09-03T18:50:00"/>
    <x v="0"/>
    <x v="2"/>
    <n v="21"/>
    <s v="P"/>
    <s v="Condor Liberation"/>
    <x v="4"/>
    <x v="0"/>
    <n v="0"/>
    <n v="0"/>
  </r>
  <r>
    <s v="ALDERNEY"/>
    <s v="ACI"/>
    <s v="ALDERNEY"/>
    <s v="GCI"/>
    <s v="P202100536"/>
    <d v="2021-09-04T08:43:00"/>
    <d v="2021-09-04T09:11:00"/>
    <x v="1"/>
    <x v="0"/>
    <n v="49"/>
    <s v="P"/>
    <s v="Spike Islander"/>
    <x v="6"/>
    <x v="0"/>
    <n v="3.58"/>
    <n v="175.42000000000002"/>
  </r>
  <r>
    <s v="ALDERNEY"/>
    <s v="GCI"/>
    <s v="ALDERNEY"/>
    <s v="ACI"/>
    <s v="P202100536"/>
    <d v="2021-09-04T08:43:00"/>
    <d v="2021-09-04T09:11:00"/>
    <x v="0"/>
    <x v="2"/>
    <n v="1"/>
    <s v="P"/>
    <s v="Spike Islander"/>
    <x v="6"/>
    <x v="0"/>
    <n v="0"/>
    <n v="0"/>
  </r>
  <r>
    <s v="ALDERNEY"/>
    <s v="GCI"/>
    <s v="ALDERNEY"/>
    <s v="ACI"/>
    <s v="P202100536"/>
    <d v="2021-09-04T08:43:00"/>
    <d v="2021-09-04T09:11:00"/>
    <x v="0"/>
    <x v="0"/>
    <n v="36"/>
    <s v="P"/>
    <s v="Spike Islander"/>
    <x v="6"/>
    <x v="0"/>
    <n v="3.58"/>
    <n v="128.88"/>
  </r>
  <r>
    <s v="ALDERNEY"/>
    <s v="ACI"/>
    <s v="ALDERNEY"/>
    <s v="GCI"/>
    <s v="P202100536"/>
    <d v="2021-09-04T08:43:00"/>
    <d v="2021-09-04T09:11:00"/>
    <x v="1"/>
    <x v="1"/>
    <n v="1"/>
    <s v="P"/>
    <s v="Spike Islander"/>
    <x v="6"/>
    <x v="0"/>
    <n v="1.76"/>
    <n v="1.76"/>
  </r>
  <r>
    <s v="PORTSMOUTH"/>
    <s v="PME"/>
    <s v="JERSEY/PORTSMOUTH"/>
    <s v="GCI"/>
    <s v="P202001556"/>
    <d v="2021-09-04T15:52:00"/>
    <d v="2021-09-04T17:05:00"/>
    <x v="1"/>
    <x v="0"/>
    <n v="21"/>
    <s v="P"/>
    <s v="Commodore Clipper"/>
    <x v="4"/>
    <x v="0"/>
    <n v="3.58"/>
    <n v="75.180000000000007"/>
  </r>
  <r>
    <s v="PORTSMOUTH"/>
    <s v="GCI"/>
    <s v="JERSEY/PORTSMOUTH"/>
    <s v="PME"/>
    <s v="P202001556"/>
    <d v="2021-09-04T15:52:00"/>
    <d v="2021-09-04T17:05:00"/>
    <x v="0"/>
    <x v="2"/>
    <n v="1"/>
    <s v="P"/>
    <s v="Commodore Clipper"/>
    <x v="4"/>
    <x v="0"/>
    <n v="0"/>
    <n v="0"/>
  </r>
  <r>
    <s v="PORTSMOUTH"/>
    <s v="GCI"/>
    <s v="JERSEY/PORTSMOUTH"/>
    <s v="PME"/>
    <s v="P202001556"/>
    <d v="2021-09-04T15:52:00"/>
    <d v="2021-09-04T17:05:00"/>
    <x v="0"/>
    <x v="1"/>
    <n v="4"/>
    <s v="P"/>
    <s v="Commodore Clipper"/>
    <x v="4"/>
    <x v="0"/>
    <n v="1.76"/>
    <n v="7.04"/>
  </r>
  <r>
    <s v="PORTSMOUTH"/>
    <s v="GCI"/>
    <s v="JERSEY/PORTSMOUTH"/>
    <s v="PME"/>
    <s v="P202001556"/>
    <d v="2021-09-04T15:52:00"/>
    <d v="2021-09-04T17:05:00"/>
    <x v="0"/>
    <x v="0"/>
    <n v="19"/>
    <s v="P"/>
    <s v="Commodore Clipper"/>
    <x v="4"/>
    <x v="0"/>
    <n v="3.58"/>
    <n v="68.02"/>
  </r>
  <r>
    <s v="PORTSMOUTH"/>
    <s v="GCI"/>
    <s v="JERSEY/PORTSMOUTH"/>
    <s v="JER"/>
    <s v="P202001556"/>
    <d v="2021-09-04T15:52:00"/>
    <d v="2021-09-04T17:05:00"/>
    <x v="0"/>
    <x v="2"/>
    <n v="1"/>
    <s v="P"/>
    <s v="Commodore Clipper"/>
    <x v="3"/>
    <x v="0"/>
    <n v="0"/>
    <n v="0"/>
  </r>
  <r>
    <s v="PORTSMOUTH"/>
    <s v="GCI"/>
    <s v="JERSEY/PORTSMOUTH"/>
    <s v="JER"/>
    <s v="P202001556"/>
    <d v="2021-09-04T15:52:00"/>
    <d v="2021-09-04T17:05:00"/>
    <x v="0"/>
    <x v="1"/>
    <n v="8"/>
    <s v="P"/>
    <s v="Commodore Clipper"/>
    <x v="3"/>
    <x v="0"/>
    <n v="1.76"/>
    <n v="14.08"/>
  </r>
  <r>
    <s v="PORTSMOUTH"/>
    <s v="GCI"/>
    <s v="JERSEY/PORTSMOUTH"/>
    <s v="JER"/>
    <s v="P202001556"/>
    <d v="2021-09-04T15:52:00"/>
    <d v="2021-09-04T17:05:00"/>
    <x v="0"/>
    <x v="0"/>
    <n v="37"/>
    <s v="P"/>
    <s v="Commodore Clipper"/>
    <x v="3"/>
    <x v="0"/>
    <n v="3.58"/>
    <n v="132.46"/>
  </r>
  <r>
    <s v="PORTSMOUTH"/>
    <s v="PME"/>
    <s v="JERSEY/PORTSMOUTH"/>
    <s v="GCI"/>
    <s v="P202001556"/>
    <d v="2021-09-04T15:52:00"/>
    <d v="2021-09-04T17:05:00"/>
    <x v="1"/>
    <x v="2"/>
    <n v="1"/>
    <s v="P"/>
    <s v="Commodore Clipper"/>
    <x v="4"/>
    <x v="0"/>
    <n v="0"/>
    <n v="0"/>
  </r>
  <r>
    <s v="POOLE"/>
    <s v="POO"/>
    <s v="PORTSMOUTH"/>
    <s v="GCI"/>
    <s v="P202100865"/>
    <d v="2021-09-04T17:15:00"/>
    <d v="2021-09-04T18:18:00"/>
    <x v="1"/>
    <x v="0"/>
    <n v="287"/>
    <s v="P"/>
    <s v="Condor Liberation"/>
    <x v="5"/>
    <x v="0"/>
    <n v="3.58"/>
    <n v="1027.46"/>
  </r>
  <r>
    <s v="POOLE"/>
    <s v="GCI"/>
    <s v="PORTSMOUTH"/>
    <s v="PME"/>
    <s v="P202100865"/>
    <d v="2021-09-04T17:15:00"/>
    <d v="2021-09-04T18:18:00"/>
    <x v="0"/>
    <x v="2"/>
    <n v="16"/>
    <s v="P"/>
    <s v="Condor Liberation"/>
    <x v="4"/>
    <x v="0"/>
    <n v="0"/>
    <n v="0"/>
  </r>
  <r>
    <s v="POOLE"/>
    <s v="GCI"/>
    <s v="PORTSMOUTH"/>
    <s v="PME"/>
    <s v="P202100865"/>
    <d v="2021-09-04T17:15:00"/>
    <d v="2021-09-04T18:18:00"/>
    <x v="0"/>
    <x v="1"/>
    <n v="35"/>
    <s v="P"/>
    <s v="Condor Liberation"/>
    <x v="4"/>
    <x v="0"/>
    <n v="1.76"/>
    <n v="61.6"/>
  </r>
  <r>
    <s v="POOLE"/>
    <s v="GCI"/>
    <s v="PORTSMOUTH"/>
    <s v="PME"/>
    <s v="P202100865"/>
    <d v="2021-09-04T17:15:00"/>
    <d v="2021-09-04T18:18:00"/>
    <x v="0"/>
    <x v="0"/>
    <n v="179"/>
    <s v="P"/>
    <s v="Condor Liberation"/>
    <x v="4"/>
    <x v="0"/>
    <n v="3.58"/>
    <n v="640.82000000000005"/>
  </r>
  <r>
    <s v="POOLE"/>
    <s v="POO"/>
    <s v="PORTSMOUTH"/>
    <s v="GCI"/>
    <s v="P202100865"/>
    <d v="2021-09-04T17:15:00"/>
    <d v="2021-09-04T18:18:00"/>
    <x v="1"/>
    <x v="2"/>
    <n v="3"/>
    <s v="P"/>
    <s v="Condor Liberation"/>
    <x v="5"/>
    <x v="0"/>
    <n v="0"/>
    <n v="0"/>
  </r>
  <r>
    <s v="POOLE"/>
    <s v="POO"/>
    <s v="PORTSMOUTH"/>
    <s v="GCI"/>
    <s v="P202100865"/>
    <d v="2021-09-04T17:15:00"/>
    <d v="2021-09-04T18:18:00"/>
    <x v="1"/>
    <x v="1"/>
    <n v="18"/>
    <s v="P"/>
    <s v="Condor Liberation"/>
    <x v="5"/>
    <x v="0"/>
    <n v="1.76"/>
    <n v="31.68"/>
  </r>
  <r>
    <s v="GUERNSEY"/>
    <s v="GCI"/>
    <s v="HERM ISLAND"/>
    <s v="HRM"/>
    <s v="P202100915"/>
    <d v="2021-09-05T08:00:00"/>
    <d v="2021-09-11T22:00:00"/>
    <x v="0"/>
    <x v="0"/>
    <n v="2494"/>
    <s v="P"/>
    <s v="Trident V"/>
    <x v="0"/>
    <x v="0"/>
    <n v="0.93"/>
    <n v="2319.42"/>
  </r>
  <r>
    <s v="HERM ISLAND"/>
    <s v="GCI"/>
    <s v="HERM ISLAND"/>
    <s v="HRM"/>
    <s v="P202101034"/>
    <d v="2021-09-05T08:00:00"/>
    <d v="2021-09-11T22:00:00"/>
    <x v="0"/>
    <x v="0"/>
    <n v="210"/>
    <s v="P"/>
    <s v="Isle of Herm"/>
    <x v="0"/>
    <x v="0"/>
    <n v="0.93"/>
    <n v="195.3"/>
  </r>
  <r>
    <s v="SARK"/>
    <s v="GCI"/>
    <s v="SARK"/>
    <s v="SRK"/>
    <s v="P202100948"/>
    <d v="2021-09-05T08:00:00"/>
    <d v="2021-09-11T22:00:00"/>
    <x v="0"/>
    <x v="1"/>
    <n v="35"/>
    <s v="P"/>
    <s v="Sark Venture"/>
    <x v="1"/>
    <x v="0"/>
    <n v="0.48"/>
    <n v="16.8"/>
  </r>
  <r>
    <s v="SARK"/>
    <s v="GCI"/>
    <s v="SARK"/>
    <s v="SRK"/>
    <s v="P202100948"/>
    <d v="2021-09-05T08:00:00"/>
    <d v="2021-09-11T22:00:00"/>
    <x v="0"/>
    <x v="0"/>
    <n v="1342"/>
    <s v="P"/>
    <s v="Sark Venture"/>
    <x v="1"/>
    <x v="0"/>
    <n v="0.93"/>
    <n v="1248.0600000000002"/>
  </r>
  <r>
    <s v="GUERNSEY"/>
    <s v="GCI"/>
    <s v="HERM ISLAND"/>
    <s v="HRM"/>
    <s v="P202100915"/>
    <d v="2021-09-05T08:00:00"/>
    <d v="2021-09-11T22:00:00"/>
    <x v="0"/>
    <x v="1"/>
    <n v="195"/>
    <s v="P"/>
    <s v="Trident V"/>
    <x v="0"/>
    <x v="0"/>
    <n v="0.48"/>
    <n v="93.6"/>
  </r>
  <r>
    <s v="ST MALO"/>
    <s v="SML"/>
    <s v="ST MALO"/>
    <s v="GCI"/>
    <s v="P202100887"/>
    <d v="2021-09-05T12:32:00"/>
    <d v="2021-09-05T13:20:00"/>
    <x v="1"/>
    <x v="0"/>
    <n v="131"/>
    <s v="P"/>
    <s v="Condor Voyager"/>
    <x v="2"/>
    <x v="0"/>
    <n v="3.58"/>
    <n v="468.98"/>
  </r>
  <r>
    <s v="ST MALO"/>
    <s v="GCI"/>
    <s v="ST MALO"/>
    <s v="SML"/>
    <s v="P202100887"/>
    <d v="2021-09-05T12:32:00"/>
    <d v="2021-09-05T13:20:00"/>
    <x v="0"/>
    <x v="2"/>
    <n v="2"/>
    <s v="P"/>
    <s v="Condor Voyager"/>
    <x v="2"/>
    <x v="0"/>
    <n v="0"/>
    <n v="0"/>
  </r>
  <r>
    <s v="ST MALO"/>
    <s v="GCI"/>
    <s v="ST MALO"/>
    <s v="SML"/>
    <s v="P202100887"/>
    <d v="2021-09-05T12:32:00"/>
    <d v="2021-09-05T13:20:00"/>
    <x v="0"/>
    <x v="1"/>
    <n v="2"/>
    <s v="P"/>
    <s v="Condor Voyager"/>
    <x v="2"/>
    <x v="0"/>
    <n v="1.76"/>
    <n v="3.52"/>
  </r>
  <r>
    <s v="ST MALO"/>
    <s v="GCI"/>
    <s v="ST MALO"/>
    <s v="SML"/>
    <s v="P202100887"/>
    <d v="2021-09-05T12:32:00"/>
    <d v="2021-09-05T13:20:00"/>
    <x v="0"/>
    <x v="0"/>
    <n v="127"/>
    <s v="P"/>
    <s v="Condor Voyager"/>
    <x v="2"/>
    <x v="0"/>
    <n v="3.58"/>
    <n v="454.66"/>
  </r>
  <r>
    <s v="ST MALO"/>
    <s v="SML"/>
    <s v="ST MALO"/>
    <s v="GCI"/>
    <s v="P202100887"/>
    <d v="2021-09-05T12:32:00"/>
    <d v="2021-09-05T13:20:00"/>
    <x v="1"/>
    <x v="2"/>
    <n v="7"/>
    <s v="P"/>
    <s v="Condor Voyager"/>
    <x v="2"/>
    <x v="0"/>
    <n v="0"/>
    <n v="0"/>
  </r>
  <r>
    <s v="ST MALO"/>
    <s v="SML"/>
    <s v="ST MALO"/>
    <s v="GCI"/>
    <s v="P202100887"/>
    <d v="2021-09-05T12:32:00"/>
    <d v="2021-09-05T13:20:00"/>
    <x v="1"/>
    <x v="1"/>
    <n v="16"/>
    <s v="P"/>
    <s v="Condor Voyager"/>
    <x v="2"/>
    <x v="0"/>
    <n v="1.76"/>
    <n v="28.16"/>
  </r>
  <r>
    <s v="POOLE"/>
    <s v="POO"/>
    <s v="POOLE"/>
    <s v="GCI"/>
    <s v="P202100866"/>
    <d v="2021-09-05T17:00:00"/>
    <d v="2021-09-05T18:10:00"/>
    <x v="1"/>
    <x v="0"/>
    <n v="271"/>
    <s v="P"/>
    <s v="Condor Liberation"/>
    <x v="5"/>
    <x v="0"/>
    <n v="3.58"/>
    <n v="970.18000000000006"/>
  </r>
  <r>
    <s v="POOLE"/>
    <s v="GCI"/>
    <s v="POOLE"/>
    <s v="POO"/>
    <s v="P202100866"/>
    <d v="2021-09-05T17:00:00"/>
    <d v="2021-09-05T18:10:00"/>
    <x v="0"/>
    <x v="2"/>
    <n v="16"/>
    <s v="P"/>
    <s v="Condor Liberation"/>
    <x v="5"/>
    <x v="0"/>
    <n v="0"/>
    <n v="0"/>
  </r>
  <r>
    <s v="POOLE"/>
    <s v="GCI"/>
    <s v="POOLE"/>
    <s v="POO"/>
    <s v="P202100866"/>
    <d v="2021-09-05T17:00:00"/>
    <d v="2021-09-05T18:10:00"/>
    <x v="0"/>
    <x v="1"/>
    <n v="16"/>
    <s v="P"/>
    <s v="Condor Liberation"/>
    <x v="5"/>
    <x v="0"/>
    <n v="1.76"/>
    <n v="28.16"/>
  </r>
  <r>
    <s v="POOLE"/>
    <s v="GCI"/>
    <s v="POOLE"/>
    <s v="POO"/>
    <s v="P202100866"/>
    <d v="2021-09-05T17:00:00"/>
    <d v="2021-09-05T18:10:00"/>
    <x v="0"/>
    <x v="0"/>
    <n v="275"/>
    <s v="P"/>
    <s v="Condor Liberation"/>
    <x v="5"/>
    <x v="0"/>
    <n v="3.58"/>
    <n v="984.5"/>
  </r>
  <r>
    <s v="POOLE"/>
    <s v="POO"/>
    <s v="POOLE"/>
    <s v="GCI"/>
    <s v="P202100866"/>
    <d v="2021-09-05T17:00:00"/>
    <d v="2021-09-05T18:10:00"/>
    <x v="1"/>
    <x v="2"/>
    <n v="7"/>
    <s v="P"/>
    <s v="Condor Liberation"/>
    <x v="5"/>
    <x v="0"/>
    <n v="0"/>
    <n v="0"/>
  </r>
  <r>
    <s v="POOLE"/>
    <s v="POO"/>
    <s v="POOLE"/>
    <s v="GCI"/>
    <s v="P202100866"/>
    <d v="2021-09-05T17:00:00"/>
    <d v="2021-09-05T18:10:00"/>
    <x v="1"/>
    <x v="1"/>
    <n v="6"/>
    <s v="P"/>
    <s v="Condor Liberation"/>
    <x v="5"/>
    <x v="0"/>
    <n v="1.76"/>
    <n v="10.56"/>
  </r>
  <r>
    <s v="POOLE"/>
    <s v="POO"/>
    <s v="JERSEY"/>
    <s v="GCI"/>
    <s v="P202100876"/>
    <d v="2021-09-06T14:55:00"/>
    <d v="2021-09-06T15:35:00"/>
    <x v="1"/>
    <x v="0"/>
    <n v="345"/>
    <s v="P"/>
    <s v="Condor Liberation"/>
    <x v="5"/>
    <x v="0"/>
    <n v="3.58"/>
    <n v="1235.1000000000001"/>
  </r>
  <r>
    <s v="POOLE"/>
    <s v="GCI"/>
    <s v="JERSEY"/>
    <s v="JER"/>
    <s v="P202100876"/>
    <d v="2021-09-06T14:55:00"/>
    <d v="2021-09-06T15:35:00"/>
    <x v="0"/>
    <x v="2"/>
    <n v="1"/>
    <s v="P"/>
    <s v="Condor Liberation"/>
    <x v="3"/>
    <x v="0"/>
    <n v="0"/>
    <n v="0"/>
  </r>
  <r>
    <s v="POOLE"/>
    <s v="GCI"/>
    <s v="JERSEY"/>
    <s v="JER"/>
    <s v="P202100876"/>
    <d v="2021-09-06T14:55:00"/>
    <d v="2021-09-06T15:35:00"/>
    <x v="0"/>
    <x v="0"/>
    <n v="7"/>
    <s v="P"/>
    <s v="Condor Liberation"/>
    <x v="3"/>
    <x v="0"/>
    <n v="3.58"/>
    <n v="25.060000000000002"/>
  </r>
  <r>
    <s v="POOLE"/>
    <s v="POO"/>
    <s v="JERSEY"/>
    <s v="GCI"/>
    <s v="P202100876"/>
    <d v="2021-09-06T14:55:00"/>
    <d v="2021-09-06T15:35:00"/>
    <x v="1"/>
    <x v="2"/>
    <n v="7"/>
    <s v="P"/>
    <s v="Condor Liberation"/>
    <x v="5"/>
    <x v="0"/>
    <n v="0"/>
    <n v="0"/>
  </r>
  <r>
    <s v="POOLE"/>
    <s v="POO"/>
    <s v="JERSEY"/>
    <s v="GCI"/>
    <s v="P202100876"/>
    <d v="2021-09-06T14:55:00"/>
    <d v="2021-09-06T15:35:00"/>
    <x v="1"/>
    <x v="1"/>
    <n v="1"/>
    <s v="P"/>
    <s v="Condor Liberation"/>
    <x v="5"/>
    <x v="0"/>
    <n v="1.76"/>
    <n v="1.76"/>
  </r>
  <r>
    <s v="PORTSMOUTH"/>
    <s v="PME"/>
    <s v="JERSEY/PORTSMOUTH"/>
    <s v="GCI"/>
    <s v="P202001562"/>
    <d v="2021-09-06T15:50:00"/>
    <d v="2021-09-06T17:25:00"/>
    <x v="1"/>
    <x v="0"/>
    <n v="16"/>
    <s v="P"/>
    <s v="Commodore Clipper"/>
    <x v="4"/>
    <x v="0"/>
    <n v="3.58"/>
    <n v="57.28"/>
  </r>
  <r>
    <s v="PORTSMOUTH"/>
    <s v="GCI"/>
    <s v="JERSEY/PORTSMOUTH"/>
    <s v="PME"/>
    <s v="P202001562"/>
    <d v="2021-09-06T15:50:00"/>
    <d v="2021-09-06T17:25:00"/>
    <x v="0"/>
    <x v="2"/>
    <n v="1"/>
    <s v="P"/>
    <s v="Commodore Clipper"/>
    <x v="4"/>
    <x v="0"/>
    <n v="0"/>
    <n v="0"/>
  </r>
  <r>
    <s v="PORTSMOUTH"/>
    <s v="GCI"/>
    <s v="JERSEY/PORTSMOUTH"/>
    <s v="PME"/>
    <s v="P202001562"/>
    <d v="2021-09-06T15:50:00"/>
    <d v="2021-09-06T17:25:00"/>
    <x v="0"/>
    <x v="1"/>
    <n v="2"/>
    <s v="P"/>
    <s v="Commodore Clipper"/>
    <x v="4"/>
    <x v="0"/>
    <n v="1.76"/>
    <n v="3.52"/>
  </r>
  <r>
    <s v="PORTSMOUTH"/>
    <s v="GCI"/>
    <s v="JERSEY/PORTSMOUTH"/>
    <s v="PME"/>
    <s v="P202001562"/>
    <d v="2021-09-06T15:50:00"/>
    <d v="2021-09-06T17:25:00"/>
    <x v="0"/>
    <x v="0"/>
    <n v="43"/>
    <s v="P"/>
    <s v="Commodore Clipper"/>
    <x v="4"/>
    <x v="0"/>
    <n v="3.58"/>
    <n v="153.94"/>
  </r>
  <r>
    <s v="JERSEY"/>
    <s v="JER"/>
    <s v="POOLE"/>
    <s v="GCI"/>
    <s v="P202100877"/>
    <d v="2021-09-06T18:45:00"/>
    <d v="2021-09-06T19:40:00"/>
    <x v="1"/>
    <x v="0"/>
    <n v="50"/>
    <s v="P"/>
    <s v="Condor Liberation"/>
    <x v="3"/>
    <x v="0"/>
    <n v="3.58"/>
    <n v="179"/>
  </r>
  <r>
    <s v="JERSEY"/>
    <s v="GCI"/>
    <s v="POOLE"/>
    <s v="POO"/>
    <s v="P202100877"/>
    <d v="2021-09-06T18:45:00"/>
    <d v="2021-09-06T19:40:00"/>
    <x v="0"/>
    <x v="2"/>
    <n v="8"/>
    <s v="P"/>
    <s v="Condor Liberation"/>
    <x v="5"/>
    <x v="0"/>
    <n v="0"/>
    <n v="0"/>
  </r>
  <r>
    <s v="JERSEY"/>
    <s v="GCI"/>
    <s v="POOLE"/>
    <s v="POO"/>
    <s v="P202100877"/>
    <d v="2021-09-06T18:45:00"/>
    <d v="2021-09-06T19:40:00"/>
    <x v="0"/>
    <x v="1"/>
    <n v="3"/>
    <s v="P"/>
    <s v="Condor Liberation"/>
    <x v="5"/>
    <x v="0"/>
    <n v="1.76"/>
    <n v="5.28"/>
  </r>
  <r>
    <s v="JERSEY"/>
    <s v="GCI"/>
    <s v="POOLE"/>
    <s v="POO"/>
    <s v="P202100877"/>
    <d v="2021-09-06T18:45:00"/>
    <d v="2021-09-06T19:40:00"/>
    <x v="0"/>
    <x v="0"/>
    <n v="239"/>
    <s v="P"/>
    <s v="Condor Liberation"/>
    <x v="5"/>
    <x v="0"/>
    <n v="3.58"/>
    <n v="855.62"/>
  </r>
  <r>
    <s v="JERSEY"/>
    <s v="JER"/>
    <s v="POOLE"/>
    <s v="GCI"/>
    <s v="P202100877"/>
    <d v="2021-09-06T18:45:00"/>
    <d v="2021-09-06T19:40:00"/>
    <x v="1"/>
    <x v="2"/>
    <n v="2"/>
    <s v="P"/>
    <s v="Condor Liberation"/>
    <x v="3"/>
    <x v="0"/>
    <n v="0"/>
    <n v="0"/>
  </r>
  <r>
    <s v="PORTSMOUTH"/>
    <s v="PME"/>
    <s v="JERSEY/PORTSMOUTH"/>
    <s v="GCI"/>
    <s v="P202001568"/>
    <d v="2021-09-07T02:53:00"/>
    <d v="2021-09-07T04:20:00"/>
    <x v="1"/>
    <x v="0"/>
    <n v="3"/>
    <s v="P"/>
    <s v="Commodore Goodwill"/>
    <x v="4"/>
    <x v="0"/>
    <n v="3.58"/>
    <n v="10.74"/>
  </r>
  <r>
    <s v="JERSEY/PORTSMOUTH"/>
    <s v="JER"/>
    <s v="PORTSMOUTH"/>
    <s v="GCI"/>
    <s v="P202001563"/>
    <d v="2021-09-07T20:52:00"/>
    <d v="2021-09-07T22:32:00"/>
    <x v="1"/>
    <x v="0"/>
    <n v="15"/>
    <s v="P"/>
    <s v="Commodore Clipper"/>
    <x v="3"/>
    <x v="0"/>
    <n v="3.58"/>
    <n v="53.7"/>
  </r>
  <r>
    <s v="JERSEY/PORTSMOUTH"/>
    <s v="GCI"/>
    <s v="PORTSMOUTH"/>
    <s v="PME"/>
    <s v="P202001563"/>
    <d v="2021-09-07T20:52:00"/>
    <d v="2021-09-07T22:32:00"/>
    <x v="0"/>
    <x v="2"/>
    <n v="1"/>
    <s v="P"/>
    <s v="Commodore Clipper"/>
    <x v="4"/>
    <x v="0"/>
    <n v="0"/>
    <n v="0"/>
  </r>
  <r>
    <s v="JERSEY/PORTSMOUTH"/>
    <s v="GCI"/>
    <s v="PORTSMOUTH"/>
    <s v="PME"/>
    <s v="P202001563"/>
    <d v="2021-09-07T20:52:00"/>
    <d v="2021-09-07T22:32:00"/>
    <x v="0"/>
    <x v="1"/>
    <n v="1"/>
    <s v="P"/>
    <s v="Commodore Clipper"/>
    <x v="4"/>
    <x v="0"/>
    <n v="1.76"/>
    <n v="1.76"/>
  </r>
  <r>
    <s v="JERSEY/PORTSMOUTH"/>
    <s v="GCI"/>
    <s v="PORTSMOUTH"/>
    <s v="PME"/>
    <s v="P202001563"/>
    <d v="2021-09-07T20:52:00"/>
    <d v="2021-09-07T22:32:00"/>
    <x v="0"/>
    <x v="0"/>
    <n v="54"/>
    <s v="P"/>
    <s v="Commodore Clipper"/>
    <x v="4"/>
    <x v="0"/>
    <n v="3.58"/>
    <n v="193.32"/>
  </r>
  <r>
    <s v="JERSEY/PORTSMOUTH"/>
    <s v="PME"/>
    <s v="PORTSMOUTH"/>
    <s v="GCI"/>
    <s v="P202001563"/>
    <d v="2021-09-07T20:52:00"/>
    <d v="2021-09-07T22:32:00"/>
    <x v="1"/>
    <x v="0"/>
    <n v="12"/>
    <s v="P"/>
    <s v="Commodore Clipper"/>
    <x v="4"/>
    <x v="0"/>
    <n v="3.58"/>
    <n v="42.96"/>
  </r>
  <r>
    <s v="PORTSMOUTH"/>
    <s v="GCI"/>
    <s v="JERSEY/PORTSMOUTH"/>
    <s v="PME"/>
    <s v="P202001569"/>
    <d v="2021-09-08T02:52:00"/>
    <d v="2021-09-08T04:23:00"/>
    <x v="0"/>
    <x v="0"/>
    <n v="1"/>
    <s v="P"/>
    <s v="Commodore Goodwill"/>
    <x v="4"/>
    <x v="0"/>
    <n v="3.58"/>
    <n v="3.58"/>
  </r>
  <r>
    <s v="ST MALO"/>
    <s v="SML"/>
    <s v="JERSEY"/>
    <s v="GCI"/>
    <s v="P202100882"/>
    <d v="2021-09-08T08:20:00"/>
    <d v="2021-09-08T09:15:00"/>
    <x v="1"/>
    <x v="0"/>
    <n v="45"/>
    <s v="P"/>
    <s v="Condor Voyager"/>
    <x v="2"/>
    <x v="0"/>
    <n v="3.58"/>
    <n v="161.1"/>
  </r>
  <r>
    <s v="ST MALO"/>
    <s v="GCI"/>
    <s v="JERSEY"/>
    <s v="JER"/>
    <s v="P202100882"/>
    <d v="2021-09-08T08:20:00"/>
    <d v="2021-09-08T09:15:00"/>
    <x v="0"/>
    <x v="2"/>
    <n v="3"/>
    <s v="P"/>
    <s v="Condor Voyager"/>
    <x v="3"/>
    <x v="0"/>
    <n v="0"/>
    <n v="0"/>
  </r>
  <r>
    <s v="ST MALO"/>
    <s v="GCI"/>
    <s v="JERSEY"/>
    <s v="JER"/>
    <s v="P202100882"/>
    <d v="2021-09-08T08:20:00"/>
    <d v="2021-09-08T09:15:00"/>
    <x v="0"/>
    <x v="0"/>
    <n v="30"/>
    <s v="P"/>
    <s v="Condor Voyager"/>
    <x v="3"/>
    <x v="0"/>
    <n v="3.58"/>
    <n v="107.4"/>
  </r>
  <r>
    <s v="ST MALO"/>
    <s v="SML"/>
    <s v="JERSEY"/>
    <s v="GCI"/>
    <s v="P202100882"/>
    <d v="2021-09-08T08:20:00"/>
    <d v="2021-09-08T09:15:00"/>
    <x v="1"/>
    <x v="2"/>
    <n v="2"/>
    <s v="P"/>
    <s v="Condor Voyager"/>
    <x v="2"/>
    <x v="0"/>
    <n v="0"/>
    <n v="0"/>
  </r>
  <r>
    <s v="JERSEY"/>
    <s v="JER"/>
    <s v="ST MALO"/>
    <s v="GCI"/>
    <s v="P202100885"/>
    <d v="2021-09-08T13:34:00"/>
    <d v="2021-09-08T14:22:00"/>
    <x v="1"/>
    <x v="0"/>
    <n v="29"/>
    <s v="P"/>
    <s v="Condor Voyager"/>
    <x v="3"/>
    <x v="0"/>
    <n v="3.58"/>
    <n v="103.82000000000001"/>
  </r>
  <r>
    <s v="JERSEY"/>
    <s v="GCI"/>
    <s v="ST MALO"/>
    <s v="SML"/>
    <s v="P202100885"/>
    <d v="2021-09-08T13:34:00"/>
    <d v="2021-09-08T14:22:00"/>
    <x v="0"/>
    <x v="2"/>
    <n v="2"/>
    <s v="P"/>
    <s v="Condor Voyager"/>
    <x v="2"/>
    <x v="0"/>
    <n v="0"/>
    <n v="0"/>
  </r>
  <r>
    <s v="JERSEY"/>
    <s v="GCI"/>
    <s v="ST MALO"/>
    <s v="SML"/>
    <s v="P202100885"/>
    <d v="2021-09-08T13:34:00"/>
    <d v="2021-09-08T14:22:00"/>
    <x v="0"/>
    <x v="1"/>
    <n v="1"/>
    <s v="P"/>
    <s v="Condor Voyager"/>
    <x v="2"/>
    <x v="0"/>
    <n v="1.76"/>
    <n v="1.76"/>
  </r>
  <r>
    <s v="JERSEY"/>
    <s v="GCI"/>
    <s v="ST MALO"/>
    <s v="SML"/>
    <s v="P202100885"/>
    <d v="2021-09-08T13:34:00"/>
    <d v="2021-09-08T14:22:00"/>
    <x v="0"/>
    <x v="0"/>
    <n v="43"/>
    <s v="P"/>
    <s v="Condor Voyager"/>
    <x v="2"/>
    <x v="0"/>
    <n v="3.58"/>
    <n v="153.94"/>
  </r>
  <r>
    <s v="JERSEY"/>
    <s v="JER"/>
    <s v="ST MALO"/>
    <s v="GCI"/>
    <s v="P202100885"/>
    <d v="2021-09-08T13:34:00"/>
    <d v="2021-09-08T14:22:00"/>
    <x v="1"/>
    <x v="1"/>
    <n v="1"/>
    <s v="P"/>
    <s v="Condor Voyager"/>
    <x v="3"/>
    <x v="0"/>
    <n v="1.76"/>
    <n v="1.76"/>
  </r>
  <r>
    <s v="PORTSMOUTH"/>
    <s v="PME"/>
    <s v="JERSEY/PORTSMOUTH"/>
    <s v="GCI"/>
    <s v="P202001557"/>
    <d v="2021-09-08T15:52:00"/>
    <d v="2021-09-08T17:47:00"/>
    <x v="1"/>
    <x v="0"/>
    <n v="63"/>
    <s v="P"/>
    <s v="Commodore Clipper"/>
    <x v="4"/>
    <x v="0"/>
    <n v="3.58"/>
    <n v="225.54"/>
  </r>
  <r>
    <s v="PORTSMOUTH"/>
    <s v="GCI"/>
    <s v="JERSEY/PORTSMOUTH"/>
    <s v="PME"/>
    <s v="P202001557"/>
    <d v="2021-09-08T15:52:00"/>
    <d v="2021-09-08T17:47:00"/>
    <x v="0"/>
    <x v="0"/>
    <n v="47"/>
    <s v="P"/>
    <s v="Commodore Clipper"/>
    <x v="4"/>
    <x v="0"/>
    <n v="3.58"/>
    <n v="168.26"/>
  </r>
  <r>
    <s v="PORTSMOUTH"/>
    <s v="GCI"/>
    <s v="JERSEY/PORTSMOUTH"/>
    <s v="JER"/>
    <s v="P202001557"/>
    <d v="2021-09-08T15:52:00"/>
    <d v="2021-09-08T17:47:00"/>
    <x v="0"/>
    <x v="2"/>
    <n v="1"/>
    <s v="P"/>
    <s v="Commodore Clipper"/>
    <x v="3"/>
    <x v="0"/>
    <n v="0"/>
    <n v="0"/>
  </r>
  <r>
    <s v="PORTSMOUTH"/>
    <s v="GCI"/>
    <s v="JERSEY/PORTSMOUTH"/>
    <s v="JER"/>
    <s v="P202001557"/>
    <d v="2021-09-08T15:52:00"/>
    <d v="2021-09-08T17:47:00"/>
    <x v="0"/>
    <x v="0"/>
    <n v="28"/>
    <s v="P"/>
    <s v="Commodore Clipper"/>
    <x v="3"/>
    <x v="0"/>
    <n v="3.58"/>
    <n v="100.24000000000001"/>
  </r>
  <r>
    <s v="PORTSMOUTH"/>
    <s v="GCI"/>
    <s v="JERSEY/PORTSMOUTH"/>
    <s v="PME"/>
    <s v="P202001582"/>
    <d v="2021-09-09T04:05:00"/>
    <d v="2021-09-09T05:34:00"/>
    <x v="0"/>
    <x v="0"/>
    <n v="2"/>
    <s v="P"/>
    <s v="Commodore Goodwill"/>
    <x v="4"/>
    <x v="0"/>
    <n v="3.58"/>
    <n v="7.16"/>
  </r>
  <r>
    <s v="PORTSMOUTH"/>
    <s v="PME"/>
    <s v="JERSEY/PORTSMOUTH"/>
    <s v="GCI"/>
    <s v="P202001558"/>
    <d v="2021-09-09T16:22:00"/>
    <d v="2021-09-09T18:00:00"/>
    <x v="1"/>
    <x v="0"/>
    <n v="40"/>
    <s v="P"/>
    <s v="Commodore Clipper"/>
    <x v="4"/>
    <x v="0"/>
    <n v="3.58"/>
    <n v="143.19999999999999"/>
  </r>
  <r>
    <s v="PORTSMOUTH"/>
    <s v="GCI"/>
    <s v="JERSEY/PORTSMOUTH"/>
    <s v="PME"/>
    <s v="P202001558"/>
    <d v="2021-09-09T16:22:00"/>
    <d v="2021-09-09T18:00:00"/>
    <x v="0"/>
    <x v="1"/>
    <n v="3"/>
    <s v="P"/>
    <s v="Commodore Clipper"/>
    <x v="4"/>
    <x v="0"/>
    <n v="1.76"/>
    <n v="5.28"/>
  </r>
  <r>
    <s v="PORTSMOUTH"/>
    <s v="GCI"/>
    <s v="JERSEY/PORTSMOUTH"/>
    <s v="PME"/>
    <s v="P202001558"/>
    <d v="2021-09-09T16:22:00"/>
    <d v="2021-09-09T18:00:00"/>
    <x v="0"/>
    <x v="0"/>
    <n v="52"/>
    <s v="P"/>
    <s v="Commodore Clipper"/>
    <x v="4"/>
    <x v="0"/>
    <n v="3.58"/>
    <n v="186.16"/>
  </r>
  <r>
    <s v="PORTSMOUTH"/>
    <s v="GCI"/>
    <s v="JERSEY/PORTSMOUTH"/>
    <s v="JER"/>
    <s v="P202001558"/>
    <d v="2021-09-09T16:22:00"/>
    <d v="2021-09-09T18:00:00"/>
    <x v="0"/>
    <x v="1"/>
    <n v="1"/>
    <s v="P"/>
    <s v="Commodore Clipper"/>
    <x v="3"/>
    <x v="0"/>
    <n v="1.76"/>
    <n v="1.76"/>
  </r>
  <r>
    <s v="PORTSMOUTH"/>
    <s v="GCI"/>
    <s v="JERSEY/PORTSMOUTH"/>
    <s v="JER"/>
    <s v="P202001558"/>
    <d v="2021-09-09T16:22:00"/>
    <d v="2021-09-09T18:00:00"/>
    <x v="0"/>
    <x v="0"/>
    <n v="29"/>
    <s v="P"/>
    <s v="Commodore Clipper"/>
    <x v="3"/>
    <x v="0"/>
    <n v="3.58"/>
    <n v="103.82000000000001"/>
  </r>
  <r>
    <s v="PORTSMOUTH"/>
    <s v="PME"/>
    <s v="JERSEY/PORTSMOUTH"/>
    <s v="GCI"/>
    <s v="P202001558"/>
    <d v="2021-09-09T16:22:00"/>
    <d v="2021-09-09T18:00:00"/>
    <x v="1"/>
    <x v="2"/>
    <n v="1"/>
    <s v="P"/>
    <s v="Commodore Clipper"/>
    <x v="4"/>
    <x v="0"/>
    <n v="0"/>
    <n v="0"/>
  </r>
  <r>
    <s v="PORTSMOUTH"/>
    <s v="PME"/>
    <s v="JERSEY/PORTSMOUTH"/>
    <s v="GCI"/>
    <s v="P202001583"/>
    <d v="2021-09-10T04:34:00"/>
    <d v="2021-09-10T06:30:00"/>
    <x v="1"/>
    <x v="0"/>
    <n v="2"/>
    <s v="P"/>
    <s v="Commodore Goodwill"/>
    <x v="4"/>
    <x v="0"/>
    <n v="3.58"/>
    <n v="7.16"/>
  </r>
  <r>
    <s v="PORTSMOUTH"/>
    <s v="GCI"/>
    <s v="JERSEY/PORTSMOUTH"/>
    <s v="PME"/>
    <s v="P202001583"/>
    <d v="2021-09-10T04:34:00"/>
    <d v="2021-09-10T06:30:00"/>
    <x v="0"/>
    <x v="0"/>
    <n v="3"/>
    <s v="P"/>
    <s v="Commodore Goodwill"/>
    <x v="4"/>
    <x v="0"/>
    <n v="3.58"/>
    <n v="10.74"/>
  </r>
  <r>
    <s v="PORTSMOUTH"/>
    <s v="PME"/>
    <s v="JERSEY/PORTSMOUTH"/>
    <s v="GCI"/>
    <s v="P202001560"/>
    <d v="2021-09-10T16:38:00"/>
    <d v="2021-09-10T18:15:00"/>
    <x v="1"/>
    <x v="0"/>
    <n v="26"/>
    <s v="P"/>
    <s v="Commodore Clipper"/>
    <x v="4"/>
    <x v="0"/>
    <n v="3.58"/>
    <n v="93.08"/>
  </r>
  <r>
    <s v="PORTSMOUTH"/>
    <s v="GCI"/>
    <s v="JERSEY/PORTSMOUTH"/>
    <s v="PME"/>
    <s v="P202001560"/>
    <d v="2021-09-10T16:38:00"/>
    <d v="2021-09-10T18:15:00"/>
    <x v="0"/>
    <x v="0"/>
    <n v="47"/>
    <s v="P"/>
    <s v="Commodore Clipper"/>
    <x v="4"/>
    <x v="0"/>
    <n v="3.58"/>
    <n v="168.26"/>
  </r>
  <r>
    <s v="PORTSMOUTH"/>
    <s v="GCI"/>
    <s v="JERSEY/PORTSMOUTH"/>
    <s v="JER"/>
    <s v="P202001560"/>
    <d v="2021-09-10T16:38:00"/>
    <d v="2021-09-10T18:15:00"/>
    <x v="0"/>
    <x v="2"/>
    <n v="2"/>
    <s v="P"/>
    <s v="Commodore Clipper"/>
    <x v="3"/>
    <x v="0"/>
    <n v="0"/>
    <n v="0"/>
  </r>
  <r>
    <s v="PORTSMOUTH"/>
    <s v="GCI"/>
    <s v="JERSEY/PORTSMOUTH"/>
    <s v="JER"/>
    <s v="P202001560"/>
    <d v="2021-09-10T16:38:00"/>
    <d v="2021-09-10T18:15:00"/>
    <x v="0"/>
    <x v="1"/>
    <n v="3"/>
    <s v="P"/>
    <s v="Commodore Clipper"/>
    <x v="3"/>
    <x v="0"/>
    <n v="1.76"/>
    <n v="5.28"/>
  </r>
  <r>
    <s v="PORTSMOUTH"/>
    <s v="GCI"/>
    <s v="JERSEY/PORTSMOUTH"/>
    <s v="JER"/>
    <s v="P202001560"/>
    <d v="2021-09-10T16:38:00"/>
    <d v="2021-09-10T18:15:00"/>
    <x v="0"/>
    <x v="0"/>
    <n v="32"/>
    <s v="P"/>
    <s v="Commodore Clipper"/>
    <x v="3"/>
    <x v="0"/>
    <n v="3.58"/>
    <n v="114.56"/>
  </r>
  <r>
    <s v="PORTSMOUTH"/>
    <s v="PME"/>
    <s v="JERSEY/PORTSMOUTH"/>
    <s v="GCI"/>
    <s v="P202001560"/>
    <d v="2021-09-10T16:38:00"/>
    <d v="2021-09-10T18:15:00"/>
    <x v="1"/>
    <x v="2"/>
    <n v="1"/>
    <s v="P"/>
    <s v="Commodore Clipper"/>
    <x v="4"/>
    <x v="0"/>
    <n v="0"/>
    <n v="0"/>
  </r>
  <r>
    <s v="PORTSMOUTH"/>
    <s v="PME"/>
    <s v="JERSEY/PORTSMOUTH"/>
    <s v="GCI"/>
    <s v="P202001560"/>
    <d v="2021-09-10T16:38:00"/>
    <d v="2021-09-10T18:15:00"/>
    <x v="1"/>
    <x v="1"/>
    <n v="1"/>
    <s v="P"/>
    <s v="Commodore Clipper"/>
    <x v="4"/>
    <x v="0"/>
    <n v="1.76"/>
    <n v="1.76"/>
  </r>
  <r>
    <s v="POOLE"/>
    <s v="GCI"/>
    <s v="POOLE"/>
    <s v="POO"/>
    <s v="P202100867"/>
    <d v="2021-09-10T16:52:00"/>
    <d v="2021-09-10T18:48:00"/>
    <x v="0"/>
    <x v="1"/>
    <n v="4"/>
    <s v="P"/>
    <s v="Condor Liberation"/>
    <x v="5"/>
    <x v="0"/>
    <n v="1.76"/>
    <n v="7.04"/>
  </r>
  <r>
    <s v="POOLE"/>
    <s v="POO"/>
    <s v="POOLE"/>
    <s v="GCI"/>
    <s v="P202100867"/>
    <d v="2021-09-10T16:52:00"/>
    <d v="2021-09-10T18:48:00"/>
    <x v="1"/>
    <x v="2"/>
    <n v="9"/>
    <s v="P"/>
    <s v="Condor Liberation"/>
    <x v="5"/>
    <x v="0"/>
    <n v="0"/>
    <n v="0"/>
  </r>
  <r>
    <s v="POOLE"/>
    <s v="GCI"/>
    <s v="POOLE"/>
    <s v="POO"/>
    <s v="P202100867"/>
    <d v="2021-09-10T16:52:00"/>
    <d v="2021-09-10T18:48:00"/>
    <x v="0"/>
    <x v="2"/>
    <n v="13"/>
    <s v="P"/>
    <s v="Condor Liberation"/>
    <x v="5"/>
    <x v="0"/>
    <n v="0"/>
    <n v="0"/>
  </r>
  <r>
    <s v="POOLE"/>
    <s v="POO"/>
    <s v="POOLE"/>
    <s v="GCI"/>
    <s v="P202100867"/>
    <d v="2021-09-10T16:52:00"/>
    <d v="2021-09-10T18:48:00"/>
    <x v="1"/>
    <x v="0"/>
    <n v="268"/>
    <s v="P"/>
    <s v="Condor Liberation"/>
    <x v="5"/>
    <x v="0"/>
    <n v="3.58"/>
    <n v="959.44"/>
  </r>
  <r>
    <s v="POOLE"/>
    <s v="GCI"/>
    <s v="POOLE"/>
    <s v="POO"/>
    <s v="P202100867"/>
    <d v="2021-09-10T16:52:00"/>
    <d v="2021-09-10T18:48:00"/>
    <x v="0"/>
    <x v="0"/>
    <n v="434"/>
    <s v="P"/>
    <s v="Condor Liberation"/>
    <x v="5"/>
    <x v="0"/>
    <n v="3.58"/>
    <n v="1553.72"/>
  </r>
  <r>
    <s v="PORTSMOUTH"/>
    <s v="PME"/>
    <s v="JERSEY/ST MALO"/>
    <s v="GCI"/>
    <s v="P202001589"/>
    <d v="2021-09-11T04:43:00"/>
    <d v="2021-09-11T06:10:00"/>
    <x v="1"/>
    <x v="0"/>
    <n v="2"/>
    <s v="P"/>
    <s v="Commodore Goodwill"/>
    <x v="4"/>
    <x v="0"/>
    <n v="3.58"/>
    <n v="7.16"/>
  </r>
  <r>
    <s v="JERSEY"/>
    <s v="STH"/>
    <s v="JERSEY"/>
    <s v="GCI"/>
    <s v="P201903938"/>
    <d v="2021-09-11T05:48:00"/>
    <d v="2021-09-11T06:29:00"/>
    <x v="1"/>
    <x v="0"/>
    <n v="5"/>
    <s v="P"/>
    <s v="Channel Chieftain V"/>
    <x v="7"/>
    <x v="0"/>
    <n v="3.58"/>
    <n v="17.899999999999999"/>
  </r>
  <r>
    <s v="JERSEY"/>
    <s v="GCI"/>
    <s v="JERSEY"/>
    <s v="STH"/>
    <s v="P201903938"/>
    <d v="2021-09-11T05:48:00"/>
    <d v="2021-09-11T06:29:00"/>
    <x v="0"/>
    <x v="0"/>
    <n v="2"/>
    <s v="P"/>
    <s v="Channel Chieftain V"/>
    <x v="7"/>
    <x v="0"/>
    <n v="3.58"/>
    <n v="7.16"/>
  </r>
  <r>
    <s v="ALDERNEY"/>
    <s v="ACI"/>
    <s v="ALDERNEY"/>
    <s v="GCI"/>
    <s v="P202100543"/>
    <d v="2021-09-11T08:33:00"/>
    <d v="2021-09-11T09:00:00"/>
    <x v="1"/>
    <x v="0"/>
    <n v="145"/>
    <s v="P"/>
    <s v="Spike Islander"/>
    <x v="6"/>
    <x v="0"/>
    <n v="3.58"/>
    <n v="519.1"/>
  </r>
  <r>
    <s v="ALDERNEY"/>
    <s v="GCI"/>
    <s v="ALDERNEY"/>
    <s v="ACI"/>
    <s v="P202100543"/>
    <d v="2021-09-11T08:33:00"/>
    <d v="2021-09-11T09:00:00"/>
    <x v="0"/>
    <x v="0"/>
    <n v="148"/>
    <s v="P"/>
    <s v="Spike Islander"/>
    <x v="6"/>
    <x v="0"/>
    <n v="3.58"/>
    <n v="529.84"/>
  </r>
  <r>
    <s v="ALDERNEY"/>
    <s v="ACI"/>
    <s v="ALDERNEY"/>
    <s v="GCI"/>
    <s v="P202100543"/>
    <d v="2021-09-11T08:33:00"/>
    <d v="2021-09-11T09:00:00"/>
    <x v="1"/>
    <x v="2"/>
    <n v="1"/>
    <s v="P"/>
    <s v="Spike Islander"/>
    <x v="6"/>
    <x v="0"/>
    <n v="0"/>
    <n v="0"/>
  </r>
  <r>
    <s v="ALDERNEY"/>
    <s v="ACI"/>
    <s v="ALDERNEY"/>
    <s v="GCI"/>
    <s v="P202100543"/>
    <d v="2021-09-11T08:33:00"/>
    <d v="2021-09-11T09:00:00"/>
    <x v="1"/>
    <x v="1"/>
    <n v="1"/>
    <s v="P"/>
    <s v="Spike Islander"/>
    <x v="6"/>
    <x v="0"/>
    <n v="1.76"/>
    <n v="1.76"/>
  </r>
  <r>
    <s v="PORTSMOUTH"/>
    <s v="PME"/>
    <s v="JERSEY/PORTSMOUTH"/>
    <s v="GCI"/>
    <s v="P202001559"/>
    <d v="2021-09-11T16:20:00"/>
    <d v="2021-09-11T17:20:00"/>
    <x v="1"/>
    <x v="0"/>
    <n v="24"/>
    <s v="P"/>
    <s v="Commodore Clipper"/>
    <x v="4"/>
    <x v="0"/>
    <n v="3.58"/>
    <n v="85.92"/>
  </r>
  <r>
    <s v="PORTSMOUTH"/>
    <s v="GCI"/>
    <s v="JERSEY/PORTSMOUTH"/>
    <s v="PME"/>
    <s v="P202001559"/>
    <d v="2021-09-11T16:20:00"/>
    <d v="2021-09-11T17:20:00"/>
    <x v="0"/>
    <x v="2"/>
    <n v="1"/>
    <s v="P"/>
    <s v="Commodore Clipper"/>
    <x v="4"/>
    <x v="0"/>
    <n v="0"/>
    <n v="0"/>
  </r>
  <r>
    <s v="PORTSMOUTH"/>
    <s v="GCI"/>
    <s v="JERSEY/PORTSMOUTH"/>
    <s v="PME"/>
    <s v="P202001559"/>
    <d v="2021-09-11T16:20:00"/>
    <d v="2021-09-11T17:20:00"/>
    <x v="0"/>
    <x v="0"/>
    <n v="34"/>
    <s v="P"/>
    <s v="Commodore Clipper"/>
    <x v="4"/>
    <x v="0"/>
    <n v="3.58"/>
    <n v="121.72"/>
  </r>
  <r>
    <s v="PORTSMOUTH"/>
    <s v="GCI"/>
    <s v="JERSEY/PORTSMOUTH"/>
    <s v="JER"/>
    <s v="P202001559"/>
    <d v="2021-09-11T16:20:00"/>
    <d v="2021-09-11T17:20:00"/>
    <x v="0"/>
    <x v="2"/>
    <n v="1"/>
    <s v="P"/>
    <s v="Commodore Clipper"/>
    <x v="3"/>
    <x v="0"/>
    <n v="0"/>
    <n v="0"/>
  </r>
  <r>
    <s v="PORTSMOUTH"/>
    <s v="GCI"/>
    <s v="JERSEY/PORTSMOUTH"/>
    <s v="JER"/>
    <s v="P202001559"/>
    <d v="2021-09-11T16:20:00"/>
    <d v="2021-09-11T17:20:00"/>
    <x v="0"/>
    <x v="0"/>
    <n v="50"/>
    <s v="P"/>
    <s v="Commodore Clipper"/>
    <x v="3"/>
    <x v="0"/>
    <n v="3.58"/>
    <n v="179"/>
  </r>
  <r>
    <s v="POOLE"/>
    <s v="POO"/>
    <s v="POOLE"/>
    <s v="GCI"/>
    <s v="P202100868"/>
    <d v="2021-09-11T16:37:00"/>
    <d v="2021-09-11T18:01:00"/>
    <x v="1"/>
    <x v="0"/>
    <n v="240"/>
    <s v="P"/>
    <s v="Condor Liberation"/>
    <x v="5"/>
    <x v="0"/>
    <n v="3.58"/>
    <n v="859.2"/>
  </r>
  <r>
    <s v="POOLE"/>
    <s v="GCI"/>
    <s v="POOLE"/>
    <s v="POO"/>
    <s v="P202100868"/>
    <d v="2021-09-11T16:37:00"/>
    <d v="2021-09-11T18:01:00"/>
    <x v="0"/>
    <x v="2"/>
    <n v="4"/>
    <s v="P"/>
    <s v="Condor Liberation"/>
    <x v="5"/>
    <x v="0"/>
    <n v="0"/>
    <n v="0"/>
  </r>
  <r>
    <s v="POOLE"/>
    <s v="GCI"/>
    <s v="POOLE"/>
    <s v="POO"/>
    <s v="P202100868"/>
    <d v="2021-09-11T16:37:00"/>
    <d v="2021-09-11T18:01:00"/>
    <x v="0"/>
    <x v="1"/>
    <n v="2"/>
    <s v="P"/>
    <s v="Condor Liberation"/>
    <x v="5"/>
    <x v="0"/>
    <n v="1.76"/>
    <n v="3.52"/>
  </r>
  <r>
    <s v="POOLE"/>
    <s v="GCI"/>
    <s v="POOLE"/>
    <s v="POO"/>
    <s v="P202100868"/>
    <d v="2021-09-11T16:37:00"/>
    <d v="2021-09-11T18:01:00"/>
    <x v="0"/>
    <x v="0"/>
    <n v="338"/>
    <s v="P"/>
    <s v="Condor Liberation"/>
    <x v="5"/>
    <x v="0"/>
    <n v="3.58"/>
    <n v="1210.04"/>
  </r>
  <r>
    <s v="POOLE"/>
    <s v="POO"/>
    <s v="POOLE"/>
    <s v="GCI"/>
    <s v="P202100868"/>
    <d v="2021-09-11T16:37:00"/>
    <d v="2021-09-11T18:01:00"/>
    <x v="1"/>
    <x v="2"/>
    <n v="7"/>
    <s v="P"/>
    <s v="Condor Liberation"/>
    <x v="5"/>
    <x v="0"/>
    <n v="0"/>
    <n v="0"/>
  </r>
  <r>
    <s v="POOLE"/>
    <s v="POO"/>
    <s v="POOLE"/>
    <s v="GCI"/>
    <s v="P202100868"/>
    <d v="2021-09-11T16:37:00"/>
    <d v="2021-09-11T18:01:00"/>
    <x v="1"/>
    <x v="1"/>
    <n v="3"/>
    <s v="P"/>
    <s v="Condor Liberation"/>
    <x v="5"/>
    <x v="0"/>
    <n v="1.76"/>
    <n v="5.28"/>
  </r>
  <r>
    <s v="SARK"/>
    <s v="GCI"/>
    <s v="SARK"/>
    <s v="SRK"/>
    <s v="P202100949"/>
    <d v="2021-09-12T08:00:00"/>
    <d v="2021-09-18T22:00:00"/>
    <x v="0"/>
    <x v="0"/>
    <n v="1207"/>
    <s v="P"/>
    <s v="Sark Venture"/>
    <x v="1"/>
    <x v="0"/>
    <n v="0.93"/>
    <n v="1122.51"/>
  </r>
  <r>
    <s v="GUERNSEY"/>
    <s v="GCI"/>
    <s v="HERM ISLAND"/>
    <s v="HRM"/>
    <s v="P202100995"/>
    <d v="2021-09-12T08:00:00"/>
    <d v="2021-09-18T22:00:00"/>
    <x v="0"/>
    <x v="1"/>
    <n v="96"/>
    <s v="P"/>
    <s v="Trident V"/>
    <x v="0"/>
    <x v="0"/>
    <n v="0.48"/>
    <n v="46.08"/>
  </r>
  <r>
    <s v="GUERNSEY"/>
    <s v="GCI"/>
    <s v="HERM ISLAND"/>
    <s v="HRM"/>
    <s v="P202100995"/>
    <d v="2021-09-12T08:00:00"/>
    <d v="2021-09-18T22:00:00"/>
    <x v="0"/>
    <x v="0"/>
    <n v="1561"/>
    <s v="P"/>
    <s v="Trident V"/>
    <x v="0"/>
    <x v="0"/>
    <n v="0.93"/>
    <n v="1451.73"/>
  </r>
  <r>
    <s v="HERM ISLAND"/>
    <s v="GCI"/>
    <s v="HERM ISLAND"/>
    <s v="HRM"/>
    <s v="P202101035"/>
    <d v="2021-09-12T08:00:00"/>
    <d v="2021-09-18T22:00:00"/>
    <x v="0"/>
    <x v="0"/>
    <n v="374"/>
    <s v="P"/>
    <s v="Isle of Herm"/>
    <x v="0"/>
    <x v="0"/>
    <n v="0.93"/>
    <n v="347.82"/>
  </r>
  <r>
    <s v="SARK"/>
    <s v="GCI"/>
    <s v="SARK"/>
    <s v="SRK"/>
    <s v="P202100949"/>
    <d v="2021-09-12T08:00:00"/>
    <d v="2021-09-18T22:00:00"/>
    <x v="0"/>
    <x v="1"/>
    <n v="24"/>
    <s v="P"/>
    <s v="Sark Venture"/>
    <x v="1"/>
    <x v="0"/>
    <n v="0.48"/>
    <n v="11.52"/>
  </r>
  <r>
    <s v="ST MALO"/>
    <s v="SML"/>
    <s v="ST MALO"/>
    <s v="GCI"/>
    <s v="P202100889"/>
    <d v="2021-09-12T13:31:00"/>
    <d v="2021-09-12T14:23:00"/>
    <x v="1"/>
    <x v="0"/>
    <n v="65"/>
    <s v="P"/>
    <s v="Condor Voyager"/>
    <x v="2"/>
    <x v="0"/>
    <n v="3.58"/>
    <n v="232.70000000000002"/>
  </r>
  <r>
    <s v="ST MALO"/>
    <s v="GCI"/>
    <s v="ST MALO"/>
    <s v="SML"/>
    <s v="P202100889"/>
    <d v="2021-09-12T13:31:00"/>
    <d v="2021-09-12T14:23:00"/>
    <x v="0"/>
    <x v="1"/>
    <n v="2"/>
    <s v="P"/>
    <s v="Condor Voyager"/>
    <x v="2"/>
    <x v="0"/>
    <n v="1.76"/>
    <n v="3.52"/>
  </r>
  <r>
    <s v="ST MALO"/>
    <s v="GCI"/>
    <s v="ST MALO"/>
    <s v="SML"/>
    <s v="P202100889"/>
    <d v="2021-09-12T13:31:00"/>
    <d v="2021-09-12T14:23:00"/>
    <x v="0"/>
    <x v="0"/>
    <n v="120"/>
    <s v="P"/>
    <s v="Condor Voyager"/>
    <x v="2"/>
    <x v="0"/>
    <n v="3.58"/>
    <n v="429.6"/>
  </r>
  <r>
    <s v="ST MALO"/>
    <s v="SML"/>
    <s v="ST MALO"/>
    <s v="GCI"/>
    <s v="P202100889"/>
    <d v="2021-09-12T13:31:00"/>
    <d v="2021-09-12T14:23:00"/>
    <x v="1"/>
    <x v="2"/>
    <n v="3"/>
    <s v="P"/>
    <s v="Condor Voyager"/>
    <x v="2"/>
    <x v="0"/>
    <n v="0"/>
    <n v="0"/>
  </r>
  <r>
    <s v="ST MALO"/>
    <s v="SML"/>
    <s v="ST MALO"/>
    <s v="GCI"/>
    <s v="P202100889"/>
    <d v="2021-09-12T13:31:00"/>
    <d v="2021-09-12T14:23:00"/>
    <x v="1"/>
    <x v="1"/>
    <n v="2"/>
    <s v="P"/>
    <s v="Condor Voyager"/>
    <x v="2"/>
    <x v="0"/>
    <n v="1.76"/>
    <n v="3.52"/>
  </r>
  <r>
    <s v="POOLE"/>
    <s v="POO"/>
    <s v="POOLE"/>
    <s v="GCI"/>
    <s v="P202100869"/>
    <d v="2021-09-12T16:40:00"/>
    <d v="2021-09-12T17:55:00"/>
    <x v="1"/>
    <x v="0"/>
    <n v="262"/>
    <s v="P"/>
    <s v="Condor Liberation"/>
    <x v="5"/>
    <x v="0"/>
    <n v="3.58"/>
    <n v="937.96"/>
  </r>
  <r>
    <s v="POOLE"/>
    <s v="GCI"/>
    <s v="POOLE"/>
    <s v="POO"/>
    <s v="P202100869"/>
    <d v="2021-09-12T16:40:00"/>
    <d v="2021-09-12T17:55:00"/>
    <x v="0"/>
    <x v="2"/>
    <n v="8"/>
    <s v="P"/>
    <s v="Condor Liberation"/>
    <x v="5"/>
    <x v="0"/>
    <n v="0"/>
    <n v="0"/>
  </r>
  <r>
    <s v="POOLE"/>
    <s v="GCI"/>
    <s v="POOLE"/>
    <s v="POO"/>
    <s v="P202100869"/>
    <d v="2021-09-12T16:40:00"/>
    <d v="2021-09-12T17:55:00"/>
    <x v="0"/>
    <x v="1"/>
    <n v="2"/>
    <s v="P"/>
    <s v="Condor Liberation"/>
    <x v="5"/>
    <x v="0"/>
    <n v="1.76"/>
    <n v="3.52"/>
  </r>
  <r>
    <s v="POOLE"/>
    <s v="GCI"/>
    <s v="POOLE"/>
    <s v="POO"/>
    <s v="P202100869"/>
    <d v="2021-09-12T16:40:00"/>
    <d v="2021-09-12T17:55:00"/>
    <x v="0"/>
    <x v="0"/>
    <n v="299"/>
    <s v="P"/>
    <s v="Condor Liberation"/>
    <x v="5"/>
    <x v="0"/>
    <n v="3.58"/>
    <n v="1070.42"/>
  </r>
  <r>
    <s v="POOLE"/>
    <s v="POO"/>
    <s v="POOLE"/>
    <s v="GCI"/>
    <s v="P202100869"/>
    <d v="2021-09-12T16:40:00"/>
    <d v="2021-09-12T17:55:00"/>
    <x v="1"/>
    <x v="2"/>
    <n v="6"/>
    <s v="P"/>
    <s v="Condor Liberation"/>
    <x v="5"/>
    <x v="0"/>
    <n v="0"/>
    <n v="0"/>
  </r>
  <r>
    <s v="POOLE"/>
    <s v="POO"/>
    <s v="POOLE"/>
    <s v="GCI"/>
    <s v="P202100869"/>
    <d v="2021-09-12T16:40:00"/>
    <d v="2021-09-12T17:55:00"/>
    <x v="1"/>
    <x v="1"/>
    <n v="6"/>
    <s v="P"/>
    <s v="Condor Liberation"/>
    <x v="5"/>
    <x v="0"/>
    <n v="1.76"/>
    <n v="10.56"/>
  </r>
  <r>
    <s v="POOLE"/>
    <s v="POO"/>
    <s v="JERSEY/POOLE"/>
    <s v="GCI"/>
    <s v="P202100878"/>
    <d v="2021-09-13T12:32:00"/>
    <d v="2021-09-13T14:00:00"/>
    <x v="1"/>
    <x v="0"/>
    <n v="286"/>
    <s v="P"/>
    <s v="Condor Liberation"/>
    <x v="5"/>
    <x v="0"/>
    <n v="3.58"/>
    <n v="1023.88"/>
  </r>
  <r>
    <s v="POOLE"/>
    <s v="GCI"/>
    <s v="JERSEY/POOLE"/>
    <s v="POO"/>
    <s v="P202100878"/>
    <d v="2021-09-13T12:32:00"/>
    <d v="2021-09-13T14:00:00"/>
    <x v="0"/>
    <x v="2"/>
    <n v="3"/>
    <s v="P"/>
    <s v="Condor Liberation"/>
    <x v="5"/>
    <x v="0"/>
    <n v="0"/>
    <n v="0"/>
  </r>
  <r>
    <s v="POOLE"/>
    <s v="GCI"/>
    <s v="JERSEY/POOLE"/>
    <s v="POO"/>
    <s v="P202100878"/>
    <d v="2021-09-13T12:32:00"/>
    <d v="2021-09-13T14:00:00"/>
    <x v="0"/>
    <x v="0"/>
    <n v="179"/>
    <s v="P"/>
    <s v="Condor Liberation"/>
    <x v="5"/>
    <x v="0"/>
    <n v="3.58"/>
    <n v="640.82000000000005"/>
  </r>
  <r>
    <s v="POOLE"/>
    <s v="GCI"/>
    <s v="JERSEY/POOLE"/>
    <s v="JER"/>
    <s v="P202100878"/>
    <d v="2021-09-13T12:32:00"/>
    <d v="2021-09-13T14:00:00"/>
    <x v="0"/>
    <x v="0"/>
    <n v="42"/>
    <s v="P"/>
    <s v="Condor Liberation"/>
    <x v="3"/>
    <x v="0"/>
    <n v="3.58"/>
    <n v="150.36000000000001"/>
  </r>
  <r>
    <s v="POOLE"/>
    <s v="GCI"/>
    <s v="JERSEY/POOLE"/>
    <s v="SML"/>
    <s v="P202100878"/>
    <d v="2021-09-13T12:32:00"/>
    <d v="2021-09-13T14:00:00"/>
    <x v="0"/>
    <x v="0"/>
    <n v="15"/>
    <s v="P"/>
    <s v="Condor Liberation"/>
    <x v="2"/>
    <x v="0"/>
    <n v="3.58"/>
    <n v="53.7"/>
  </r>
  <r>
    <s v="POOLE"/>
    <s v="POO"/>
    <s v="JERSEY/POOLE"/>
    <s v="GCI"/>
    <s v="P202100878"/>
    <d v="2021-09-13T12:32:00"/>
    <d v="2021-09-13T14:00:00"/>
    <x v="1"/>
    <x v="2"/>
    <n v="2"/>
    <s v="P"/>
    <s v="Condor Liberation"/>
    <x v="5"/>
    <x v="0"/>
    <n v="0"/>
    <n v="0"/>
  </r>
  <r>
    <s v="POOLE"/>
    <s v="POO"/>
    <s v="JERSEY/POOLE"/>
    <s v="GCI"/>
    <s v="P202100878"/>
    <d v="2021-09-13T12:32:00"/>
    <d v="2021-09-13T14:00:00"/>
    <x v="1"/>
    <x v="1"/>
    <n v="2"/>
    <s v="P"/>
    <s v="Condor Liberation"/>
    <x v="5"/>
    <x v="0"/>
    <n v="1.76"/>
    <n v="3.52"/>
  </r>
  <r>
    <s v="PORTSMOUTH"/>
    <s v="GCI"/>
    <s v="JERSEY/PORTSMOUTH"/>
    <s v="PME"/>
    <s v="P202100851"/>
    <d v="2021-09-13T16:16:00"/>
    <d v="2021-09-13T17:48:00"/>
    <x v="0"/>
    <x v="0"/>
    <n v="2"/>
    <s v="P"/>
    <s v="Arrow"/>
    <x v="4"/>
    <x v="0"/>
    <n v="3.58"/>
    <n v="7.16"/>
  </r>
  <r>
    <s v="PORTSMOUTH"/>
    <s v="PME"/>
    <s v="JERSEY/PORTSMOUTH"/>
    <s v="GCI"/>
    <s v="P202001584"/>
    <d v="2021-09-14T03:22:00"/>
    <d v="2021-09-14T05:16:00"/>
    <x v="1"/>
    <x v="0"/>
    <n v="3"/>
    <s v="P"/>
    <s v="Commodore Goodwill"/>
    <x v="4"/>
    <x v="0"/>
    <n v="3.58"/>
    <n v="10.74"/>
  </r>
  <r>
    <s v="PORTSMOUTH"/>
    <s v="GCI"/>
    <s v="JERSEY/PORTSMOUTH"/>
    <s v="PME"/>
    <s v="P202001584"/>
    <d v="2021-09-14T03:22:00"/>
    <d v="2021-09-14T05:16:00"/>
    <x v="0"/>
    <x v="0"/>
    <n v="2"/>
    <s v="P"/>
    <s v="Commodore Goodwill"/>
    <x v="4"/>
    <x v="0"/>
    <n v="3.58"/>
    <n v="7.16"/>
  </r>
  <r>
    <s v="PORTSMOUTH"/>
    <s v="PME"/>
    <s v="JERSEY/PORTSMOUTH"/>
    <s v="GCI"/>
    <s v="P202100852"/>
    <d v="2021-09-14T17:45:00"/>
    <d v="2021-09-14T19:54:00"/>
    <x v="1"/>
    <x v="0"/>
    <n v="1"/>
    <s v="P"/>
    <s v="Arrow"/>
    <x v="4"/>
    <x v="0"/>
    <n v="3.58"/>
    <n v="3.58"/>
  </r>
  <r>
    <s v="PORTSMOUTH"/>
    <s v="GCI"/>
    <s v="JERSEY/PORTSMOUTH"/>
    <s v="PME"/>
    <s v="P202100852"/>
    <d v="2021-09-14T17:45:00"/>
    <d v="2021-09-14T19:54:00"/>
    <x v="0"/>
    <x v="0"/>
    <n v="2"/>
    <s v="P"/>
    <s v="Arrow"/>
    <x v="4"/>
    <x v="0"/>
    <n v="3.58"/>
    <n v="7.16"/>
  </r>
  <r>
    <s v="PORTSMOUTH"/>
    <s v="PME"/>
    <s v="JERSEY/PORTSMOUTH"/>
    <s v="GCI"/>
    <s v="P202001585"/>
    <d v="2021-09-15T04:25:00"/>
    <d v="2021-09-15T05:55:00"/>
    <x v="1"/>
    <x v="0"/>
    <n v="2"/>
    <s v="P"/>
    <s v="Commodore Goodwill"/>
    <x v="4"/>
    <x v="0"/>
    <n v="3.58"/>
    <n v="7.16"/>
  </r>
  <r>
    <s v="PORTSMOUTH"/>
    <s v="GCI"/>
    <s v="JERSEY/PORTSMOUTH"/>
    <s v="PME"/>
    <s v="P202001585"/>
    <d v="2021-09-15T04:25:00"/>
    <d v="2021-09-15T05:55:00"/>
    <x v="0"/>
    <x v="0"/>
    <n v="2"/>
    <s v="P"/>
    <s v="Commodore Goodwill"/>
    <x v="4"/>
    <x v="0"/>
    <n v="3.58"/>
    <n v="7.16"/>
  </r>
  <r>
    <s v="ST MALO"/>
    <s v="SML"/>
    <s v="JERSEY"/>
    <s v="GCI"/>
    <s v="P202101022"/>
    <d v="2021-09-15T08:52:00"/>
    <d v="2021-09-15T09:48:00"/>
    <x v="1"/>
    <x v="0"/>
    <n v="49"/>
    <s v="P"/>
    <s v="Condor Voyager"/>
    <x v="2"/>
    <x v="0"/>
    <n v="3.58"/>
    <n v="175.42000000000002"/>
  </r>
  <r>
    <s v="ST MALO"/>
    <s v="GCI"/>
    <s v="JERSEY"/>
    <s v="JER"/>
    <s v="P202101022"/>
    <d v="2021-09-15T08:52:00"/>
    <d v="2021-09-15T09:48:00"/>
    <x v="0"/>
    <x v="2"/>
    <n v="4"/>
    <s v="P"/>
    <s v="Condor Voyager"/>
    <x v="3"/>
    <x v="0"/>
    <n v="0"/>
    <n v="0"/>
  </r>
  <r>
    <s v="ST MALO"/>
    <s v="GCI"/>
    <s v="JERSEY"/>
    <s v="JER"/>
    <s v="P202101022"/>
    <d v="2021-09-15T08:52:00"/>
    <d v="2021-09-15T09:48:00"/>
    <x v="0"/>
    <x v="0"/>
    <n v="67"/>
    <s v="P"/>
    <s v="Condor Voyager"/>
    <x v="3"/>
    <x v="0"/>
    <n v="3.58"/>
    <n v="239.86"/>
  </r>
  <r>
    <s v="ST MALO"/>
    <s v="SML"/>
    <s v="JERSEY"/>
    <s v="GCI"/>
    <s v="P202101022"/>
    <d v="2021-09-15T08:52:00"/>
    <d v="2021-09-15T09:48:00"/>
    <x v="1"/>
    <x v="2"/>
    <n v="2"/>
    <s v="P"/>
    <s v="Condor Voyager"/>
    <x v="2"/>
    <x v="0"/>
    <n v="0"/>
    <n v="0"/>
  </r>
  <r>
    <s v="JERSEY"/>
    <s v="JER"/>
    <s v="ST MALO"/>
    <s v="GCI"/>
    <s v="P202100884"/>
    <d v="2021-09-15T15:20:00"/>
    <d v="2021-09-15T16:02:00"/>
    <x v="1"/>
    <x v="0"/>
    <n v="76"/>
    <s v="P"/>
    <s v="Condor Voyager"/>
    <x v="3"/>
    <x v="0"/>
    <n v="3.58"/>
    <n v="272.08"/>
  </r>
  <r>
    <s v="JERSEY"/>
    <s v="GCI"/>
    <s v="ST MALO"/>
    <s v="SML"/>
    <s v="P202100884"/>
    <d v="2021-09-15T15:20:00"/>
    <d v="2021-09-15T16:02:00"/>
    <x v="0"/>
    <x v="0"/>
    <n v="66"/>
    <s v="P"/>
    <s v="Condor Voyager"/>
    <x v="2"/>
    <x v="0"/>
    <n v="3.58"/>
    <n v="236.28"/>
  </r>
  <r>
    <s v="JERSEY"/>
    <s v="JER"/>
    <s v="ST MALO"/>
    <s v="GCI"/>
    <s v="P202100884"/>
    <d v="2021-09-15T15:20:00"/>
    <d v="2021-09-15T16:02:00"/>
    <x v="1"/>
    <x v="2"/>
    <n v="9"/>
    <s v="P"/>
    <s v="Condor Voyager"/>
    <x v="3"/>
    <x v="0"/>
    <n v="0"/>
    <n v="0"/>
  </r>
  <r>
    <s v="JERSEY/PORTSMOUTH"/>
    <s v="JER"/>
    <s v="PORTSMOUTH"/>
    <s v="GCI"/>
    <s v="P202001586"/>
    <d v="2021-09-16T08:26:00"/>
    <d v="2021-09-16T10:38:00"/>
    <x v="1"/>
    <x v="0"/>
    <n v="2"/>
    <s v="P"/>
    <s v="Commodore Goodwill"/>
    <x v="3"/>
    <x v="0"/>
    <n v="3.58"/>
    <n v="7.16"/>
  </r>
  <r>
    <s v="JERSEY/PORTSMOUTH"/>
    <s v="GCI"/>
    <s v="PORTSMOUTH"/>
    <s v="PME"/>
    <s v="P202001586"/>
    <d v="2021-09-16T08:26:00"/>
    <d v="2021-09-16T10:38:00"/>
    <x v="0"/>
    <x v="0"/>
    <n v="7"/>
    <s v="P"/>
    <s v="Commodore Goodwill"/>
    <x v="4"/>
    <x v="0"/>
    <n v="3.58"/>
    <n v="25.060000000000002"/>
  </r>
  <r>
    <s v="JERSEY/PORTSMOUTH"/>
    <s v="PME"/>
    <s v="PORTSMOUTH"/>
    <s v="GCI"/>
    <s v="P202001586"/>
    <d v="2021-09-16T08:26:00"/>
    <d v="2021-09-16T10:38:00"/>
    <x v="1"/>
    <x v="0"/>
    <n v="1"/>
    <s v="P"/>
    <s v="Commodore Goodwill"/>
    <x v="4"/>
    <x v="0"/>
    <n v="3.58"/>
    <n v="3.58"/>
  </r>
  <r>
    <s v="JERSEY/PORTSMOUTH"/>
    <s v="PME"/>
    <s v="PORTSMOUTH"/>
    <s v="GCI"/>
    <s v="P202101001"/>
    <d v="2021-09-17T02:15:00"/>
    <d v="2021-09-17T04:48:00"/>
    <x v="1"/>
    <x v="0"/>
    <n v="4"/>
    <s v="P"/>
    <s v="Arrow"/>
    <x v="4"/>
    <x v="0"/>
    <n v="3.58"/>
    <n v="14.32"/>
  </r>
  <r>
    <s v="JERSEY/PORTSMOUTH"/>
    <s v="GCI"/>
    <s v="PORTSMOUTH"/>
    <s v="PME"/>
    <s v="P202101001"/>
    <d v="2021-09-17T02:15:00"/>
    <d v="2021-09-17T04:48:00"/>
    <x v="0"/>
    <x v="0"/>
    <n v="1"/>
    <s v="P"/>
    <s v="Arrow"/>
    <x v="4"/>
    <x v="0"/>
    <n v="3.58"/>
    <n v="3.58"/>
  </r>
  <r>
    <s v="PORTSMOUTH"/>
    <s v="PME"/>
    <s v="JERSEY/PORTSMOUTH"/>
    <s v="GCI"/>
    <s v="P202001571"/>
    <d v="2021-09-17T05:11:00"/>
    <d v="2021-09-17T06:21:00"/>
    <x v="1"/>
    <x v="0"/>
    <n v="2"/>
    <s v="P"/>
    <s v="Commodore Goodwill"/>
    <x v="4"/>
    <x v="0"/>
    <n v="3.58"/>
    <n v="7.16"/>
  </r>
  <r>
    <s v="PORTSMOUTH"/>
    <s v="GCI"/>
    <s v="JERSEY/PORTSMOUTH"/>
    <s v="PME"/>
    <s v="P202001571"/>
    <d v="2021-09-17T05:11:00"/>
    <d v="2021-09-17T06:21:00"/>
    <x v="0"/>
    <x v="0"/>
    <n v="1"/>
    <s v="P"/>
    <s v="Commodore Goodwill"/>
    <x v="4"/>
    <x v="0"/>
    <n v="3.58"/>
    <n v="3.58"/>
  </r>
  <r>
    <s v="POOLE"/>
    <s v="GCI"/>
    <s v="POOLE"/>
    <s v="POO"/>
    <s v="P202100870"/>
    <d v="2021-09-17T16:51:00"/>
    <d v="2021-09-17T18:25:00"/>
    <x v="0"/>
    <x v="1"/>
    <n v="8"/>
    <s v="P"/>
    <s v="Condor Liberation"/>
    <x v="5"/>
    <x v="0"/>
    <n v="1.76"/>
    <n v="14.08"/>
  </r>
  <r>
    <s v="POOLE"/>
    <s v="POO"/>
    <s v="POOLE"/>
    <s v="GCI"/>
    <s v="P202100870"/>
    <d v="2021-09-17T16:51:00"/>
    <d v="2021-09-17T18:25:00"/>
    <x v="1"/>
    <x v="2"/>
    <n v="6"/>
    <s v="P"/>
    <s v="Condor Liberation"/>
    <x v="5"/>
    <x v="0"/>
    <n v="0"/>
    <n v="0"/>
  </r>
  <r>
    <s v="POOLE"/>
    <s v="GCI"/>
    <s v="POOLE"/>
    <s v="POO"/>
    <s v="P202100870"/>
    <d v="2021-09-17T16:51:00"/>
    <d v="2021-09-17T18:25:00"/>
    <x v="0"/>
    <x v="2"/>
    <n v="6"/>
    <s v="P"/>
    <s v="Condor Liberation"/>
    <x v="5"/>
    <x v="0"/>
    <n v="0"/>
    <n v="0"/>
  </r>
  <r>
    <s v="POOLE"/>
    <s v="POO"/>
    <s v="POOLE"/>
    <s v="GCI"/>
    <s v="P202100870"/>
    <d v="2021-09-17T16:51:00"/>
    <d v="2021-09-17T18:25:00"/>
    <x v="1"/>
    <x v="0"/>
    <n v="334"/>
    <s v="P"/>
    <s v="Condor Liberation"/>
    <x v="5"/>
    <x v="0"/>
    <n v="3.58"/>
    <n v="1195.72"/>
  </r>
  <r>
    <s v="POOLE"/>
    <s v="POO"/>
    <s v="POOLE"/>
    <s v="GCI"/>
    <s v="P202100870"/>
    <d v="2021-09-17T16:51:00"/>
    <d v="2021-09-17T18:25:00"/>
    <x v="1"/>
    <x v="1"/>
    <n v="1"/>
    <s v="P"/>
    <s v="Condor Liberation"/>
    <x v="5"/>
    <x v="0"/>
    <n v="1.76"/>
    <n v="1.76"/>
  </r>
  <r>
    <s v="POOLE"/>
    <s v="GCI"/>
    <s v="POOLE"/>
    <s v="POO"/>
    <s v="P202100870"/>
    <d v="2021-09-17T16:51:00"/>
    <d v="2021-09-17T18:25:00"/>
    <x v="0"/>
    <x v="0"/>
    <n v="511"/>
    <s v="P"/>
    <s v="Condor Liberation"/>
    <x v="5"/>
    <x v="0"/>
    <n v="3.58"/>
    <n v="1829.38"/>
  </r>
  <r>
    <s v="JERSEY"/>
    <s v="STH"/>
    <s v="JERSEY"/>
    <s v="GCI"/>
    <s v="P201903945"/>
    <d v="2021-09-18T06:10:00"/>
    <d v="2021-09-18T06:48:00"/>
    <x v="1"/>
    <x v="0"/>
    <n v="2"/>
    <s v="P"/>
    <s v="Channel Chieftain V"/>
    <x v="7"/>
    <x v="0"/>
    <n v="3.58"/>
    <n v="7.16"/>
  </r>
  <r>
    <s v="ALDERNEY"/>
    <s v="ACI"/>
    <s v="ALDERNEY"/>
    <s v="GCI"/>
    <s v="P202100550"/>
    <d v="2021-09-18T08:36:00"/>
    <d v="2021-09-18T09:02:00"/>
    <x v="1"/>
    <x v="0"/>
    <n v="135"/>
    <s v="P"/>
    <s v="Spike Islander"/>
    <x v="6"/>
    <x v="0"/>
    <n v="3.58"/>
    <n v="483.3"/>
  </r>
  <r>
    <s v="ALDERNEY"/>
    <s v="GCI"/>
    <s v="ALDERNEY"/>
    <s v="ACI"/>
    <s v="P202100550"/>
    <d v="2021-09-18T08:36:00"/>
    <d v="2021-09-18T09:02:00"/>
    <x v="0"/>
    <x v="0"/>
    <n v="135"/>
    <s v="P"/>
    <s v="Spike Islander"/>
    <x v="6"/>
    <x v="0"/>
    <n v="3.58"/>
    <n v="483.3"/>
  </r>
  <r>
    <s v="ALDERNEY"/>
    <s v="ACI"/>
    <s v="ALDERNEY"/>
    <s v="GCI"/>
    <s v="P202100550"/>
    <d v="2021-09-18T08:36:00"/>
    <d v="2021-09-18T09:02:00"/>
    <x v="1"/>
    <x v="1"/>
    <n v="2"/>
    <s v="P"/>
    <s v="Spike Islander"/>
    <x v="6"/>
    <x v="0"/>
    <n v="1.76"/>
    <n v="3.52"/>
  </r>
  <r>
    <s v="PORTSMOUTH"/>
    <s v="GCI"/>
    <s v="JERSEY/PORTSMOUTH"/>
    <s v="JER"/>
    <s v="P202101059"/>
    <d v="2021-09-18T16:37:00"/>
    <d v="2021-09-18T18:05:00"/>
    <x v="0"/>
    <x v="0"/>
    <n v="1"/>
    <s v="P"/>
    <s v="Arrow"/>
    <x v="3"/>
    <x v="0"/>
    <n v="3.58"/>
    <n v="3.58"/>
  </r>
  <r>
    <s v="POOLE"/>
    <s v="POO"/>
    <s v="POOLE"/>
    <s v="GCI"/>
    <s v="P202100871"/>
    <d v="2021-09-18T16:51:00"/>
    <d v="2021-09-18T18:45:00"/>
    <x v="1"/>
    <x v="0"/>
    <n v="241"/>
    <s v="P"/>
    <s v="Condor Liberation"/>
    <x v="5"/>
    <x v="0"/>
    <n v="3.58"/>
    <n v="862.78"/>
  </r>
  <r>
    <s v="POOLE"/>
    <s v="GCI"/>
    <s v="POOLE"/>
    <s v="POO"/>
    <s v="P202100871"/>
    <d v="2021-09-18T16:51:00"/>
    <d v="2021-09-18T18:45:00"/>
    <x v="0"/>
    <x v="2"/>
    <n v="7"/>
    <s v="P"/>
    <s v="Condor Liberation"/>
    <x v="5"/>
    <x v="0"/>
    <n v="0"/>
    <n v="0"/>
  </r>
  <r>
    <s v="POOLE"/>
    <s v="GCI"/>
    <s v="POOLE"/>
    <s v="POO"/>
    <s v="P202100871"/>
    <d v="2021-09-18T16:51:00"/>
    <d v="2021-09-18T18:45:00"/>
    <x v="0"/>
    <x v="0"/>
    <n v="329"/>
    <s v="P"/>
    <s v="Condor Liberation"/>
    <x v="5"/>
    <x v="0"/>
    <n v="3.58"/>
    <n v="1177.82"/>
  </r>
  <r>
    <s v="POOLE"/>
    <s v="POO"/>
    <s v="POOLE"/>
    <s v="GCI"/>
    <s v="P202100871"/>
    <d v="2021-09-18T16:51:00"/>
    <d v="2021-09-18T18:45:00"/>
    <x v="1"/>
    <x v="2"/>
    <n v="5"/>
    <s v="P"/>
    <s v="Condor Liberation"/>
    <x v="5"/>
    <x v="0"/>
    <n v="0"/>
    <n v="0"/>
  </r>
  <r>
    <s v="POOLE"/>
    <s v="POO"/>
    <s v="POOLE"/>
    <s v="GCI"/>
    <s v="P202100871"/>
    <d v="2021-09-18T16:51:00"/>
    <d v="2021-09-18T18:45:00"/>
    <x v="1"/>
    <x v="1"/>
    <n v="3"/>
    <s v="P"/>
    <s v="Condor Liberation"/>
    <x v="5"/>
    <x v="0"/>
    <n v="1.76"/>
    <n v="5.28"/>
  </r>
  <r>
    <s v="ST MALO"/>
    <s v="GCI"/>
    <s v="PORTSMOUTH"/>
    <s v="PME"/>
    <s v="P202001591"/>
    <d v="2021-09-18T19:25:00"/>
    <d v="2021-09-18T21:40:00"/>
    <x v="0"/>
    <x v="0"/>
    <n v="2"/>
    <s v="P"/>
    <s v="Commodore Goodwill"/>
    <x v="4"/>
    <x v="0"/>
    <n v="3.58"/>
    <n v="7.16"/>
  </r>
  <r>
    <s v="SARK"/>
    <s v="GCI"/>
    <s v="SARK"/>
    <s v="SRK"/>
    <s v="P202100950"/>
    <d v="2021-09-19T08:00:00"/>
    <d v="2021-09-25T22:00:00"/>
    <x v="0"/>
    <x v="0"/>
    <n v="1321"/>
    <s v="P"/>
    <s v="Sark Venture"/>
    <x v="1"/>
    <x v="0"/>
    <n v="0.93"/>
    <n v="1228.53"/>
  </r>
  <r>
    <s v="GUERNSEY"/>
    <s v="GCI"/>
    <s v="HERM ISLAND"/>
    <s v="HRM"/>
    <s v="P202100996"/>
    <d v="2021-09-19T08:00:00"/>
    <d v="2021-09-25T22:00:00"/>
    <x v="0"/>
    <x v="1"/>
    <n v="99"/>
    <s v="P"/>
    <s v="Trident V"/>
    <x v="0"/>
    <x v="0"/>
    <n v="0.48"/>
    <n v="47.519999999999996"/>
  </r>
  <r>
    <s v="GUERNSEY"/>
    <s v="GCI"/>
    <s v="HERM ISLAND"/>
    <s v="HRM"/>
    <s v="P202100996"/>
    <d v="2021-09-19T08:00:00"/>
    <d v="2021-09-25T22:00:00"/>
    <x v="0"/>
    <x v="0"/>
    <n v="2130"/>
    <s v="P"/>
    <s v="Trident V"/>
    <x v="0"/>
    <x v="0"/>
    <n v="0.93"/>
    <n v="1980.9"/>
  </r>
  <r>
    <s v="HERM ISLAND"/>
    <s v="GCI"/>
    <s v="HERM ISLAND"/>
    <s v="HRM"/>
    <s v="P202101036"/>
    <d v="2021-09-19T08:00:00"/>
    <d v="2021-09-25T22:00:00"/>
    <x v="0"/>
    <x v="0"/>
    <n v="305"/>
    <s v="P"/>
    <s v="Isle of Herm"/>
    <x v="0"/>
    <x v="0"/>
    <n v="0.93"/>
    <n v="283.65000000000003"/>
  </r>
  <r>
    <s v="SARK"/>
    <s v="GCI"/>
    <s v="SARK"/>
    <s v="SRK"/>
    <s v="P202100950"/>
    <d v="2021-09-19T08:00:00"/>
    <d v="2021-09-25T22:00:00"/>
    <x v="0"/>
    <x v="1"/>
    <n v="37"/>
    <s v="P"/>
    <s v="Sark Venture"/>
    <x v="1"/>
    <x v="0"/>
    <n v="0.48"/>
    <n v="17.759999999999998"/>
  </r>
  <r>
    <s v="ST MALO"/>
    <s v="SML"/>
    <s v="ST MALO"/>
    <s v="GCI"/>
    <s v="P202100888"/>
    <d v="2021-09-19T12:35:00"/>
    <d v="2021-09-19T13:14:00"/>
    <x v="1"/>
    <x v="0"/>
    <n v="124"/>
    <s v="P"/>
    <s v="Condor Voyager"/>
    <x v="2"/>
    <x v="0"/>
    <n v="3.58"/>
    <n v="443.92"/>
  </r>
  <r>
    <s v="ST MALO"/>
    <s v="GCI"/>
    <s v="ST MALO"/>
    <s v="SML"/>
    <s v="P202100888"/>
    <d v="2021-09-19T12:35:00"/>
    <d v="2021-09-19T13:14:00"/>
    <x v="0"/>
    <x v="2"/>
    <n v="4"/>
    <s v="P"/>
    <s v="Condor Voyager"/>
    <x v="2"/>
    <x v="0"/>
    <n v="0"/>
    <n v="0"/>
  </r>
  <r>
    <s v="ST MALO"/>
    <s v="GCI"/>
    <s v="ST MALO"/>
    <s v="SML"/>
    <s v="P202100888"/>
    <d v="2021-09-19T12:35:00"/>
    <d v="2021-09-19T13:14:00"/>
    <x v="0"/>
    <x v="1"/>
    <n v="1"/>
    <s v="P"/>
    <s v="Condor Voyager"/>
    <x v="2"/>
    <x v="0"/>
    <n v="1.76"/>
    <n v="1.76"/>
  </r>
  <r>
    <s v="ST MALO"/>
    <s v="GCI"/>
    <s v="ST MALO"/>
    <s v="SML"/>
    <s v="P202100888"/>
    <d v="2021-09-19T12:35:00"/>
    <d v="2021-09-19T13:14:00"/>
    <x v="0"/>
    <x v="0"/>
    <n v="119"/>
    <s v="P"/>
    <s v="Condor Voyager"/>
    <x v="2"/>
    <x v="0"/>
    <n v="3.58"/>
    <n v="426.02"/>
  </r>
  <r>
    <s v="ST MALO"/>
    <s v="SML"/>
    <s v="ST MALO"/>
    <s v="GCI"/>
    <s v="P202100888"/>
    <d v="2021-09-19T12:35:00"/>
    <d v="2021-09-19T13:14:00"/>
    <x v="1"/>
    <x v="2"/>
    <n v="3"/>
    <s v="P"/>
    <s v="Condor Voyager"/>
    <x v="2"/>
    <x v="0"/>
    <n v="0"/>
    <n v="0"/>
  </r>
  <r>
    <s v="ST MALO"/>
    <s v="SML"/>
    <s v="ST MALO"/>
    <s v="GCI"/>
    <s v="P202100888"/>
    <d v="2021-09-19T12:35:00"/>
    <d v="2021-09-19T13:14:00"/>
    <x v="1"/>
    <x v="1"/>
    <n v="1"/>
    <s v="P"/>
    <s v="Condor Voyager"/>
    <x v="2"/>
    <x v="0"/>
    <n v="1.76"/>
    <n v="1.76"/>
  </r>
  <r>
    <s v="POOLE"/>
    <s v="POO"/>
    <s v="POOLE"/>
    <s v="GCI"/>
    <s v="P202100872"/>
    <d v="2021-09-19T16:42:00"/>
    <d v="2021-09-19T17:46:00"/>
    <x v="1"/>
    <x v="0"/>
    <n v="268"/>
    <s v="P"/>
    <s v="Condor Liberation"/>
    <x v="5"/>
    <x v="0"/>
    <n v="3.58"/>
    <n v="959.44"/>
  </r>
  <r>
    <s v="POOLE"/>
    <s v="GCI"/>
    <s v="POOLE"/>
    <s v="POO"/>
    <s v="P202100872"/>
    <d v="2021-09-19T16:42:00"/>
    <d v="2021-09-19T17:46:00"/>
    <x v="0"/>
    <x v="2"/>
    <n v="5"/>
    <s v="P"/>
    <s v="Condor Liberation"/>
    <x v="5"/>
    <x v="0"/>
    <n v="0"/>
    <n v="0"/>
  </r>
  <r>
    <s v="POOLE"/>
    <s v="GCI"/>
    <s v="POOLE"/>
    <s v="POO"/>
    <s v="P202100872"/>
    <d v="2021-09-19T16:42:00"/>
    <d v="2021-09-19T17:46:00"/>
    <x v="0"/>
    <x v="0"/>
    <n v="206"/>
    <s v="P"/>
    <s v="Condor Liberation"/>
    <x v="5"/>
    <x v="0"/>
    <n v="3.58"/>
    <n v="737.48"/>
  </r>
  <r>
    <s v="POOLE"/>
    <s v="POO"/>
    <s v="POOLE"/>
    <s v="GCI"/>
    <s v="P202100872"/>
    <d v="2021-09-19T16:42:00"/>
    <d v="2021-09-19T17:46:00"/>
    <x v="1"/>
    <x v="2"/>
    <n v="7"/>
    <s v="P"/>
    <s v="Condor Liberation"/>
    <x v="5"/>
    <x v="0"/>
    <n v="0"/>
    <n v="0"/>
  </r>
  <r>
    <s v="POOLE"/>
    <s v="POO"/>
    <s v="POOLE"/>
    <s v="GCI"/>
    <s v="P202100872"/>
    <d v="2021-09-19T16:42:00"/>
    <d v="2021-09-19T17:46:00"/>
    <x v="1"/>
    <x v="1"/>
    <n v="1"/>
    <s v="P"/>
    <s v="Condor Liberation"/>
    <x v="5"/>
    <x v="0"/>
    <n v="1.76"/>
    <n v="1.76"/>
  </r>
  <r>
    <s v="PORTSMOUTH"/>
    <s v="GCI"/>
    <s v="JERSEY/PORTSMOUTH"/>
    <s v="JER"/>
    <s v="P202001572"/>
    <d v="2021-09-20T02:52:00"/>
    <d v="2021-09-20T04:54:00"/>
    <x v="0"/>
    <x v="0"/>
    <n v="1"/>
    <s v="P"/>
    <s v="Commodore Goodwill"/>
    <x v="3"/>
    <x v="0"/>
    <n v="3.58"/>
    <n v="3.58"/>
  </r>
  <r>
    <s v="PORTSMOUTH"/>
    <s v="PME"/>
    <s v="JERSEY/PORTSMOUTH"/>
    <s v="GCI"/>
    <s v="P202001572"/>
    <d v="2021-09-20T02:52:00"/>
    <d v="2021-09-20T04:54:00"/>
    <x v="1"/>
    <x v="0"/>
    <n v="1"/>
    <s v="P"/>
    <s v="Commodore Goodwill"/>
    <x v="4"/>
    <x v="0"/>
    <n v="3.58"/>
    <n v="3.58"/>
  </r>
  <r>
    <s v="POOLE"/>
    <s v="GCI"/>
    <s v="POOLE"/>
    <s v="POO"/>
    <s v="P202100879"/>
    <d v="2021-09-20T14:44:00"/>
    <d v="2021-09-20T15:53:00"/>
    <x v="0"/>
    <x v="0"/>
    <n v="288"/>
    <s v="P"/>
    <s v="Condor Liberation"/>
    <x v="5"/>
    <x v="0"/>
    <n v="3.58"/>
    <n v="1031.04"/>
  </r>
  <r>
    <s v="POOLE"/>
    <s v="POO"/>
    <s v="POOLE"/>
    <s v="GCI"/>
    <s v="P202100879"/>
    <d v="2021-09-20T14:44:00"/>
    <d v="2021-09-20T15:53:00"/>
    <x v="1"/>
    <x v="2"/>
    <n v="7"/>
    <s v="P"/>
    <s v="Condor Liberation"/>
    <x v="5"/>
    <x v="0"/>
    <n v="0"/>
    <n v="0"/>
  </r>
  <r>
    <s v="POOLE"/>
    <s v="GCI"/>
    <s v="POOLE"/>
    <s v="POO"/>
    <s v="P202100879"/>
    <d v="2021-09-20T14:44:00"/>
    <d v="2021-09-20T15:53:00"/>
    <x v="0"/>
    <x v="2"/>
    <n v="7"/>
    <s v="P"/>
    <s v="Condor Liberation"/>
    <x v="5"/>
    <x v="0"/>
    <n v="0"/>
    <n v="0"/>
  </r>
  <r>
    <s v="POOLE"/>
    <s v="POO"/>
    <s v="POOLE"/>
    <s v="GCI"/>
    <s v="P202100879"/>
    <d v="2021-09-20T14:44:00"/>
    <d v="2021-09-20T15:53:00"/>
    <x v="1"/>
    <x v="0"/>
    <n v="436"/>
    <s v="P"/>
    <s v="Condor Liberation"/>
    <x v="5"/>
    <x v="0"/>
    <n v="3.58"/>
    <n v="1560.88"/>
  </r>
  <r>
    <s v="POOLE"/>
    <s v="POO"/>
    <s v="POOLE"/>
    <s v="GCI"/>
    <s v="P202100879"/>
    <d v="2021-09-20T14:44:00"/>
    <d v="2021-09-20T15:53:00"/>
    <x v="1"/>
    <x v="1"/>
    <n v="9"/>
    <s v="P"/>
    <s v="Condor Liberation"/>
    <x v="5"/>
    <x v="0"/>
    <n v="1.76"/>
    <n v="15.84"/>
  </r>
  <r>
    <s v="PORTSMOUTH"/>
    <s v="PME"/>
    <s v="JERSEY/PORTSMOUTH"/>
    <s v="GCI"/>
    <s v="P202100853"/>
    <d v="2021-09-20T16:15:00"/>
    <d v="2021-09-20T18:27:00"/>
    <x v="1"/>
    <x v="0"/>
    <n v="2"/>
    <s v="P"/>
    <s v="Arrow"/>
    <x v="4"/>
    <x v="0"/>
    <n v="3.58"/>
    <n v="7.16"/>
  </r>
  <r>
    <s v="PORTSMOUTH"/>
    <s v="GCI"/>
    <s v="JERSEY/PORTSMOUTH"/>
    <s v="PME"/>
    <s v="P202100853"/>
    <d v="2021-09-20T16:15:00"/>
    <d v="2021-09-20T18:27:00"/>
    <x v="0"/>
    <x v="0"/>
    <n v="1"/>
    <s v="P"/>
    <s v="Arrow"/>
    <x v="4"/>
    <x v="0"/>
    <n v="3.58"/>
    <n v="3.58"/>
  </r>
  <r>
    <s v="PORTSMOUTH"/>
    <s v="PME"/>
    <s v="JERSEY/PORTSMOUTH"/>
    <s v="GCI"/>
    <s v="P202001573"/>
    <d v="2021-09-21T09:48:00"/>
    <d v="2021-09-21T11:48:00"/>
    <x v="1"/>
    <x v="0"/>
    <n v="1"/>
    <s v="P"/>
    <s v="Commodore Goodwill"/>
    <x v="4"/>
    <x v="0"/>
    <n v="3.58"/>
    <n v="3.58"/>
  </r>
  <r>
    <s v="PORTSMOUTH"/>
    <s v="PME"/>
    <s v="JERSEY/PORTSMOUTH"/>
    <s v="GCI"/>
    <s v="P202100859"/>
    <d v="2021-09-22T00:04:00"/>
    <d v="2021-09-22T02:34:00"/>
    <x v="1"/>
    <x v="0"/>
    <n v="2"/>
    <s v="P"/>
    <s v="Arrow"/>
    <x v="4"/>
    <x v="0"/>
    <n v="3.58"/>
    <n v="7.16"/>
  </r>
  <r>
    <s v="PORTSMOUTH"/>
    <s v="GCI"/>
    <s v="JERSEY/PORTSMOUTH"/>
    <s v="PME"/>
    <s v="P202001587"/>
    <d v="2021-09-22T06:20:00"/>
    <d v="2021-09-22T07:25:00"/>
    <x v="0"/>
    <x v="0"/>
    <n v="2"/>
    <s v="P"/>
    <s v="Commodore Goodwill"/>
    <x v="4"/>
    <x v="0"/>
    <n v="3.58"/>
    <n v="7.16"/>
  </r>
  <r>
    <s v="ST MALO"/>
    <s v="SML"/>
    <s v="JERSEY"/>
    <s v="GCI"/>
    <s v="P202101057"/>
    <d v="2021-09-22T08:51:00"/>
    <d v="2021-09-22T09:36:00"/>
    <x v="1"/>
    <x v="0"/>
    <n v="78"/>
    <s v="P"/>
    <s v="Condor Voyager"/>
    <x v="2"/>
    <x v="0"/>
    <n v="3.58"/>
    <n v="279.24"/>
  </r>
  <r>
    <s v="ST MALO"/>
    <s v="GCI"/>
    <s v="JERSEY"/>
    <s v="JER"/>
    <s v="P202101057"/>
    <d v="2021-09-22T08:51:00"/>
    <d v="2021-09-22T09:36:00"/>
    <x v="0"/>
    <x v="2"/>
    <n v="1"/>
    <s v="P"/>
    <s v="Condor Voyager"/>
    <x v="3"/>
    <x v="0"/>
    <n v="0"/>
    <n v="0"/>
  </r>
  <r>
    <s v="ST MALO"/>
    <s v="GCI"/>
    <s v="JERSEY"/>
    <s v="JER"/>
    <s v="P202101057"/>
    <d v="2021-09-22T08:51:00"/>
    <d v="2021-09-22T09:36:00"/>
    <x v="0"/>
    <x v="1"/>
    <n v="1"/>
    <s v="P"/>
    <s v="Condor Voyager"/>
    <x v="3"/>
    <x v="0"/>
    <n v="1.76"/>
    <n v="1.76"/>
  </r>
  <r>
    <s v="ST MALO"/>
    <s v="GCI"/>
    <s v="JERSEY"/>
    <s v="JER"/>
    <s v="P202101057"/>
    <d v="2021-09-22T08:51:00"/>
    <d v="2021-09-22T09:36:00"/>
    <x v="0"/>
    <x v="0"/>
    <n v="86"/>
    <s v="P"/>
    <s v="Condor Voyager"/>
    <x v="3"/>
    <x v="0"/>
    <n v="3.58"/>
    <n v="307.88"/>
  </r>
  <r>
    <s v="JERSEY"/>
    <s v="JER"/>
    <s v="ST MALO"/>
    <s v="GCI"/>
    <s v="P202100886"/>
    <d v="2021-09-22T17:52:00"/>
    <d v="2021-09-22T18:30:00"/>
    <x v="1"/>
    <x v="0"/>
    <n v="69"/>
    <s v="P"/>
    <s v="Condor Voyager"/>
    <x v="3"/>
    <x v="0"/>
    <n v="3.58"/>
    <n v="247.02"/>
  </r>
  <r>
    <s v="JERSEY"/>
    <s v="GCI"/>
    <s v="ST MALO"/>
    <s v="SML"/>
    <s v="P202100886"/>
    <d v="2021-09-22T17:52:00"/>
    <d v="2021-09-22T18:30:00"/>
    <x v="0"/>
    <x v="0"/>
    <n v="46"/>
    <s v="P"/>
    <s v="Condor Voyager"/>
    <x v="2"/>
    <x v="0"/>
    <n v="3.58"/>
    <n v="164.68"/>
  </r>
  <r>
    <s v="JERSEY"/>
    <s v="JER"/>
    <s v="ST MALO"/>
    <s v="GCI"/>
    <s v="P202100886"/>
    <d v="2021-09-22T17:52:00"/>
    <d v="2021-09-22T18:30:00"/>
    <x v="1"/>
    <x v="2"/>
    <n v="3"/>
    <s v="P"/>
    <s v="Condor Voyager"/>
    <x v="3"/>
    <x v="0"/>
    <n v="0"/>
    <n v="0"/>
  </r>
  <r>
    <s v="PORTSMOUTH"/>
    <s v="PME"/>
    <s v="JERSEY/PORTSMOUTH"/>
    <s v="GCI"/>
    <s v="P202001588"/>
    <d v="2021-09-23T05:30:00"/>
    <d v="2021-09-23T07:50:00"/>
    <x v="1"/>
    <x v="0"/>
    <n v="2"/>
    <s v="P"/>
    <s v="Commodore Goodwill"/>
    <x v="4"/>
    <x v="0"/>
    <n v="3.58"/>
    <n v="7.16"/>
  </r>
  <r>
    <s v="PORTSMOUTH"/>
    <s v="GCI"/>
    <s v="JERSEY/PORTSMOUTH"/>
    <s v="PME"/>
    <s v="P202001588"/>
    <d v="2021-09-23T05:30:00"/>
    <d v="2021-09-23T07:50:00"/>
    <x v="0"/>
    <x v="0"/>
    <n v="3"/>
    <s v="P"/>
    <s v="Commodore Goodwill"/>
    <x v="4"/>
    <x v="0"/>
    <n v="3.58"/>
    <n v="10.74"/>
  </r>
  <r>
    <s v="PORTSMOUTH"/>
    <s v="PME"/>
    <s v="JERSEY/PORTSMOUTH"/>
    <s v="GCI"/>
    <s v="P202100854"/>
    <d v="2021-09-23T16:58:00"/>
    <d v="2021-09-23T18:54:00"/>
    <x v="1"/>
    <x v="0"/>
    <n v="5"/>
    <s v="P"/>
    <s v="Arrow"/>
    <x v="4"/>
    <x v="0"/>
    <n v="3.58"/>
    <n v="17.899999999999999"/>
  </r>
  <r>
    <s v="PORTSMOUTH"/>
    <s v="GCI"/>
    <s v="JERSEY/PORTSMOUTH"/>
    <s v="PME"/>
    <s v="P202100854"/>
    <d v="2021-09-23T16:58:00"/>
    <d v="2021-09-23T18:54:00"/>
    <x v="0"/>
    <x v="0"/>
    <n v="3"/>
    <s v="P"/>
    <s v="Arrow"/>
    <x v="4"/>
    <x v="0"/>
    <n v="3.58"/>
    <n v="10.74"/>
  </r>
  <r>
    <s v="PORTSMOUTH"/>
    <s v="PME"/>
    <s v="JERSEY/PORTSMOUTH"/>
    <s v="GCI"/>
    <s v="P202001574"/>
    <d v="2021-09-24T06:51:00"/>
    <d v="2021-09-24T08:15:00"/>
    <x v="1"/>
    <x v="0"/>
    <n v="1"/>
    <s v="P"/>
    <s v="Commodore Goodwill"/>
    <x v="4"/>
    <x v="0"/>
    <n v="3.58"/>
    <n v="3.58"/>
  </r>
  <r>
    <s v="PORTSMOUTH"/>
    <s v="GCI"/>
    <s v="JERSEY/PORTSMOUTH"/>
    <s v="PME"/>
    <s v="P202001574"/>
    <d v="2021-09-24T06:51:00"/>
    <d v="2021-09-24T08:15:00"/>
    <x v="0"/>
    <x v="0"/>
    <n v="2"/>
    <s v="P"/>
    <s v="Commodore Goodwill"/>
    <x v="4"/>
    <x v="0"/>
    <n v="3.58"/>
    <n v="7.16"/>
  </r>
  <r>
    <s v="POOLE"/>
    <s v="POO"/>
    <s v="JERSEY/POOLE"/>
    <s v="GCI"/>
    <s v="P202100873"/>
    <d v="2021-09-24T16:20:00"/>
    <d v="2021-09-24T17:56:00"/>
    <x v="1"/>
    <x v="0"/>
    <n v="288"/>
    <s v="P"/>
    <s v="Condor Liberation"/>
    <x v="5"/>
    <x v="0"/>
    <n v="3.58"/>
    <n v="1031.04"/>
  </r>
  <r>
    <s v="POOLE"/>
    <s v="GCI"/>
    <s v="JERSEY/POOLE"/>
    <s v="POO"/>
    <s v="P202100873"/>
    <d v="2021-09-24T16:20:00"/>
    <d v="2021-09-24T17:56:00"/>
    <x v="0"/>
    <x v="2"/>
    <n v="4"/>
    <s v="P"/>
    <s v="Condor Liberation"/>
    <x v="5"/>
    <x v="0"/>
    <n v="0"/>
    <n v="0"/>
  </r>
  <r>
    <s v="POOLE"/>
    <s v="GCI"/>
    <s v="JERSEY/POOLE"/>
    <s v="POO"/>
    <s v="P202100873"/>
    <d v="2021-09-24T16:20:00"/>
    <d v="2021-09-24T17:56:00"/>
    <x v="0"/>
    <x v="1"/>
    <n v="1"/>
    <s v="P"/>
    <s v="Condor Liberation"/>
    <x v="5"/>
    <x v="0"/>
    <n v="1.76"/>
    <n v="1.76"/>
  </r>
  <r>
    <s v="POOLE"/>
    <s v="GCI"/>
    <s v="JERSEY/POOLE"/>
    <s v="POO"/>
    <s v="P202100873"/>
    <d v="2021-09-24T16:20:00"/>
    <d v="2021-09-24T17:56:00"/>
    <x v="0"/>
    <x v="0"/>
    <n v="394"/>
    <s v="P"/>
    <s v="Condor Liberation"/>
    <x v="5"/>
    <x v="0"/>
    <n v="3.58"/>
    <n v="1410.52"/>
  </r>
  <r>
    <s v="POOLE"/>
    <s v="GCI"/>
    <s v="JERSEY/POOLE"/>
    <s v="JER"/>
    <s v="P202100873"/>
    <d v="2021-09-24T16:20:00"/>
    <d v="2021-09-24T17:56:00"/>
    <x v="0"/>
    <x v="2"/>
    <n v="5"/>
    <s v="P"/>
    <s v="Condor Liberation"/>
    <x v="3"/>
    <x v="0"/>
    <n v="0"/>
    <n v="0"/>
  </r>
  <r>
    <s v="POOLE"/>
    <s v="GCI"/>
    <s v="JERSEY/POOLE"/>
    <s v="JER"/>
    <s v="P202100873"/>
    <d v="2021-09-24T16:20:00"/>
    <d v="2021-09-24T17:56:00"/>
    <x v="0"/>
    <x v="1"/>
    <n v="3"/>
    <s v="P"/>
    <s v="Condor Liberation"/>
    <x v="3"/>
    <x v="0"/>
    <n v="1.76"/>
    <n v="5.28"/>
  </r>
  <r>
    <s v="POOLE"/>
    <s v="GCI"/>
    <s v="JERSEY/POOLE"/>
    <s v="JER"/>
    <s v="P202100873"/>
    <d v="2021-09-24T16:20:00"/>
    <d v="2021-09-24T17:56:00"/>
    <x v="0"/>
    <x v="0"/>
    <n v="72"/>
    <s v="P"/>
    <s v="Condor Liberation"/>
    <x v="3"/>
    <x v="0"/>
    <n v="3.58"/>
    <n v="257.76"/>
  </r>
  <r>
    <s v="POOLE"/>
    <s v="GCI"/>
    <s v="JERSEY/POOLE"/>
    <s v="SML"/>
    <s v="P202100873"/>
    <d v="2021-09-24T16:20:00"/>
    <d v="2021-09-24T17:56:00"/>
    <x v="0"/>
    <x v="2"/>
    <n v="3"/>
    <s v="P"/>
    <s v="Condor Liberation"/>
    <x v="2"/>
    <x v="0"/>
    <n v="0"/>
    <n v="0"/>
  </r>
  <r>
    <s v="POOLE"/>
    <s v="GCI"/>
    <s v="JERSEY/POOLE"/>
    <s v="SML"/>
    <s v="P202100873"/>
    <d v="2021-09-24T16:20:00"/>
    <d v="2021-09-24T17:56:00"/>
    <x v="0"/>
    <x v="1"/>
    <n v="1"/>
    <s v="P"/>
    <s v="Condor Liberation"/>
    <x v="2"/>
    <x v="0"/>
    <n v="1.76"/>
    <n v="1.76"/>
  </r>
  <r>
    <s v="POOLE"/>
    <s v="GCI"/>
    <s v="JERSEY/POOLE"/>
    <s v="SML"/>
    <s v="P202100873"/>
    <d v="2021-09-24T16:20:00"/>
    <d v="2021-09-24T17:56:00"/>
    <x v="0"/>
    <x v="0"/>
    <n v="21"/>
    <s v="P"/>
    <s v="Condor Liberation"/>
    <x v="2"/>
    <x v="0"/>
    <n v="3.58"/>
    <n v="75.180000000000007"/>
  </r>
  <r>
    <s v="POOLE"/>
    <s v="POO"/>
    <s v="JERSEY/POOLE"/>
    <s v="GCI"/>
    <s v="P202100873"/>
    <d v="2021-09-24T16:20:00"/>
    <d v="2021-09-24T17:56:00"/>
    <x v="1"/>
    <x v="2"/>
    <n v="4"/>
    <s v="P"/>
    <s v="Condor Liberation"/>
    <x v="5"/>
    <x v="0"/>
    <n v="0"/>
    <n v="0"/>
  </r>
  <r>
    <s v="POOLE"/>
    <s v="POO"/>
    <s v="JERSEY/POOLE"/>
    <s v="GCI"/>
    <s v="P202100873"/>
    <d v="2021-09-24T16:20:00"/>
    <d v="2021-09-24T17:56:00"/>
    <x v="1"/>
    <x v="1"/>
    <n v="4"/>
    <s v="P"/>
    <s v="Condor Liberation"/>
    <x v="5"/>
    <x v="0"/>
    <n v="1.76"/>
    <n v="7.04"/>
  </r>
  <r>
    <s v="JERSEY/PORTSMOUTH"/>
    <s v="PME"/>
    <s v="PORTSMOUTH"/>
    <s v="GCI"/>
    <s v="P202100857"/>
    <d v="2021-09-25T01:08:00"/>
    <d v="2021-09-25T03:35:00"/>
    <x v="1"/>
    <x v="0"/>
    <n v="1"/>
    <s v="P"/>
    <s v="Arrow"/>
    <x v="4"/>
    <x v="0"/>
    <n v="3.58"/>
    <n v="3.58"/>
  </r>
  <r>
    <s v="JERSEY/PORTSMOUTH"/>
    <s v="GCI"/>
    <s v="PORTSMOUTH"/>
    <s v="PME"/>
    <s v="P202100857"/>
    <d v="2021-09-25T01:08:00"/>
    <d v="2021-09-25T03:35:00"/>
    <x v="0"/>
    <x v="0"/>
    <n v="2"/>
    <s v="P"/>
    <s v="Arrow"/>
    <x v="4"/>
    <x v="0"/>
    <n v="3.58"/>
    <n v="7.16"/>
  </r>
  <r>
    <s v="JERSEY"/>
    <s v="STH"/>
    <s v="JERSEY"/>
    <s v="GCI"/>
    <s v="P201903952"/>
    <d v="2021-09-25T06:13:00"/>
    <d v="2021-09-25T06:39:00"/>
    <x v="1"/>
    <x v="0"/>
    <n v="3"/>
    <s v="P"/>
    <s v="Channel Chieftain V"/>
    <x v="7"/>
    <x v="0"/>
    <n v="3.58"/>
    <n v="10.74"/>
  </r>
  <r>
    <s v="JERSEY"/>
    <s v="GCI"/>
    <s v="JERSEY"/>
    <s v="STH"/>
    <s v="P201903952"/>
    <d v="2021-09-25T06:13:00"/>
    <d v="2021-09-25T06:39:00"/>
    <x v="0"/>
    <x v="0"/>
    <n v="2"/>
    <s v="P"/>
    <s v="Channel Chieftain V"/>
    <x v="7"/>
    <x v="0"/>
    <n v="3.58"/>
    <n v="7.16"/>
  </r>
  <r>
    <s v="ALDERNEY"/>
    <s v="ACI"/>
    <s v="ALDERNEY"/>
    <s v="GCI"/>
    <s v="P202100557"/>
    <d v="2021-09-25T08:38:00"/>
    <d v="2021-09-25T09:10:00"/>
    <x v="1"/>
    <x v="0"/>
    <n v="123"/>
    <s v="P"/>
    <s v="Spike Islander"/>
    <x v="6"/>
    <x v="0"/>
    <n v="3.58"/>
    <n v="440.34000000000003"/>
  </r>
  <r>
    <s v="ALDERNEY"/>
    <s v="GCI"/>
    <s v="ALDERNEY"/>
    <s v="ACI"/>
    <s v="P202100557"/>
    <d v="2021-09-25T08:38:00"/>
    <d v="2021-09-25T09:10:00"/>
    <x v="0"/>
    <x v="0"/>
    <n v="125"/>
    <s v="P"/>
    <s v="Spike Islander"/>
    <x v="6"/>
    <x v="0"/>
    <n v="3.58"/>
    <n v="447.5"/>
  </r>
  <r>
    <s v="POOLE"/>
    <s v="POO"/>
    <s v="POOLE"/>
    <s v="GCI"/>
    <s v="P202100874"/>
    <d v="2021-09-25T16:44:00"/>
    <d v="2021-09-25T17:44:00"/>
    <x v="1"/>
    <x v="0"/>
    <n v="175"/>
    <s v="P"/>
    <s v="Condor Liberation"/>
    <x v="5"/>
    <x v="0"/>
    <n v="3.58"/>
    <n v="626.5"/>
  </r>
  <r>
    <s v="POOLE"/>
    <s v="GCI"/>
    <s v="POOLE"/>
    <s v="POO"/>
    <s v="P202100874"/>
    <d v="2021-09-25T16:44:00"/>
    <d v="2021-09-25T17:44:00"/>
    <x v="0"/>
    <x v="2"/>
    <n v="7"/>
    <s v="P"/>
    <s v="Condor Liberation"/>
    <x v="5"/>
    <x v="0"/>
    <n v="0"/>
    <n v="0"/>
  </r>
  <r>
    <s v="POOLE"/>
    <s v="GCI"/>
    <s v="POOLE"/>
    <s v="POO"/>
    <s v="P202100874"/>
    <d v="2021-09-25T16:44:00"/>
    <d v="2021-09-25T17:44:00"/>
    <x v="0"/>
    <x v="1"/>
    <n v="1"/>
    <s v="P"/>
    <s v="Condor Liberation"/>
    <x v="5"/>
    <x v="0"/>
    <n v="1.76"/>
    <n v="1.76"/>
  </r>
  <r>
    <s v="POOLE"/>
    <s v="GCI"/>
    <s v="POOLE"/>
    <s v="POO"/>
    <s v="P202100874"/>
    <d v="2021-09-25T16:44:00"/>
    <d v="2021-09-25T17:44:00"/>
    <x v="0"/>
    <x v="0"/>
    <n v="295"/>
    <s v="P"/>
    <s v="Condor Liberation"/>
    <x v="5"/>
    <x v="0"/>
    <n v="3.58"/>
    <n v="1056.0999999999999"/>
  </r>
  <r>
    <s v="POOLE"/>
    <s v="POO"/>
    <s v="POOLE"/>
    <s v="GCI"/>
    <s v="P202100874"/>
    <d v="2021-09-25T16:44:00"/>
    <d v="2021-09-25T17:44:00"/>
    <x v="1"/>
    <x v="2"/>
    <n v="4"/>
    <s v="P"/>
    <s v="Condor Liberation"/>
    <x v="5"/>
    <x v="0"/>
    <n v="0"/>
    <n v="0"/>
  </r>
  <r>
    <s v="SARK"/>
    <s v="GCI"/>
    <s v="SARK"/>
    <s v="SRK"/>
    <s v="P202100951"/>
    <d v="2021-09-26T08:00:00"/>
    <d v="2021-09-30T22:00:00"/>
    <x v="0"/>
    <x v="0"/>
    <n v="511"/>
    <s v="P"/>
    <s v="Sark Venture"/>
    <x v="1"/>
    <x v="0"/>
    <n v="0.93"/>
    <n v="475.23"/>
  </r>
  <r>
    <s v="GUERNSEY"/>
    <s v="GCI"/>
    <s v="HERM ISLAND"/>
    <s v="HRM"/>
    <s v="P202100997"/>
    <d v="2021-09-26T08:00:00"/>
    <d v="2021-09-30T22:00:00"/>
    <x v="0"/>
    <x v="1"/>
    <n v="168"/>
    <s v="P"/>
    <s v="Trident V"/>
    <x v="0"/>
    <x v="0"/>
    <n v="0.48"/>
    <n v="80.64"/>
  </r>
  <r>
    <s v="GUERNSEY"/>
    <s v="GCI"/>
    <s v="HERM ISLAND"/>
    <s v="HRM"/>
    <s v="P202100997"/>
    <d v="2021-09-26T08:00:00"/>
    <d v="2021-09-30T22:00:00"/>
    <x v="0"/>
    <x v="0"/>
    <n v="493"/>
    <s v="P"/>
    <s v="Trident V"/>
    <x v="0"/>
    <x v="0"/>
    <n v="0.93"/>
    <n v="458.49"/>
  </r>
  <r>
    <s v="HERM ISLAND"/>
    <s v="GCI"/>
    <s v="HERM ISLAND"/>
    <s v="HRM"/>
    <s v="P202101047"/>
    <d v="2021-09-26T08:00:00"/>
    <d v="2021-09-30T22:00:00"/>
    <x v="0"/>
    <x v="0"/>
    <n v="233"/>
    <s v="P"/>
    <s v="Isle of Herm"/>
    <x v="0"/>
    <x v="0"/>
    <n v="0.93"/>
    <n v="216.69"/>
  </r>
  <r>
    <s v="SARK"/>
    <s v="GCI"/>
    <s v="SARK"/>
    <s v="SRK"/>
    <s v="P202100951"/>
    <d v="2021-09-26T08:00:00"/>
    <d v="2021-09-30T22:00:00"/>
    <x v="0"/>
    <x v="1"/>
    <n v="7"/>
    <s v="P"/>
    <s v="Sark Venture"/>
    <x v="1"/>
    <x v="0"/>
    <n v="0.48"/>
    <n v="3.36"/>
  </r>
  <r>
    <s v="JERSEY/ST MALO"/>
    <s v="SML"/>
    <s v="ST MALO"/>
    <s v="GCI"/>
    <s v="P202100890"/>
    <d v="2021-09-26T14:34:00"/>
    <d v="2021-09-26T15:17:00"/>
    <x v="1"/>
    <x v="0"/>
    <n v="207"/>
    <s v="P"/>
    <s v="Condor Voyager"/>
    <x v="2"/>
    <x v="0"/>
    <n v="3.58"/>
    <n v="741.06000000000006"/>
  </r>
  <r>
    <s v="JERSEY/ST MALO"/>
    <s v="GCI"/>
    <s v="ST MALO"/>
    <s v="SML"/>
    <s v="P202100890"/>
    <d v="2021-09-26T14:34:00"/>
    <d v="2021-09-26T15:17:00"/>
    <x v="0"/>
    <x v="0"/>
    <n v="111"/>
    <s v="P"/>
    <s v="Condor Voyager"/>
    <x v="2"/>
    <x v="0"/>
    <n v="3.58"/>
    <n v="397.38"/>
  </r>
  <r>
    <s v="JERSEY/ST MALO"/>
    <s v="JER"/>
    <s v="ST MALO"/>
    <s v="GCI"/>
    <s v="P202100890"/>
    <d v="2021-09-26T14:34:00"/>
    <d v="2021-09-26T15:17:00"/>
    <x v="1"/>
    <x v="2"/>
    <n v="3"/>
    <s v="P"/>
    <s v="Condor Voyager"/>
    <x v="3"/>
    <x v="0"/>
    <n v="0"/>
    <n v="0"/>
  </r>
  <r>
    <s v="JERSEY/ST MALO"/>
    <s v="JER"/>
    <s v="ST MALO"/>
    <s v="GCI"/>
    <s v="P202100890"/>
    <d v="2021-09-26T14:34:00"/>
    <d v="2021-09-26T15:17:00"/>
    <x v="1"/>
    <x v="1"/>
    <n v="4"/>
    <s v="P"/>
    <s v="Condor Voyager"/>
    <x v="3"/>
    <x v="0"/>
    <n v="1.76"/>
    <n v="7.04"/>
  </r>
  <r>
    <s v="JERSEY/ST MALO"/>
    <s v="JER"/>
    <s v="ST MALO"/>
    <s v="GCI"/>
    <s v="P202100890"/>
    <d v="2021-09-26T14:34:00"/>
    <d v="2021-09-26T15:17:00"/>
    <x v="1"/>
    <x v="0"/>
    <n v="78"/>
    <s v="P"/>
    <s v="Condor Voyager"/>
    <x v="3"/>
    <x v="0"/>
    <n v="3.58"/>
    <n v="279.24"/>
  </r>
  <r>
    <s v="JERSEY/ST MALO"/>
    <s v="SML"/>
    <s v="ST MALO"/>
    <s v="GCI"/>
    <s v="P202100890"/>
    <d v="2021-09-26T14:34:00"/>
    <d v="2021-09-26T15:17:00"/>
    <x v="1"/>
    <x v="2"/>
    <n v="4"/>
    <s v="P"/>
    <s v="Condor Voyager"/>
    <x v="2"/>
    <x v="0"/>
    <n v="0"/>
    <n v="0"/>
  </r>
  <r>
    <s v="JERSEY/ST MALO"/>
    <s v="SML"/>
    <s v="ST MALO"/>
    <s v="GCI"/>
    <s v="P202100890"/>
    <d v="2021-09-26T14:34:00"/>
    <d v="2021-09-26T15:17:00"/>
    <x v="1"/>
    <x v="1"/>
    <n v="1"/>
    <s v="P"/>
    <s v="Condor Voyager"/>
    <x v="2"/>
    <x v="0"/>
    <n v="1.76"/>
    <n v="1.76"/>
  </r>
  <r>
    <s v="POOLE"/>
    <s v="GCI"/>
    <s v="POOLE"/>
    <s v="POO"/>
    <s v="P202100875"/>
    <d v="2021-09-26T16:45:00"/>
    <d v="2021-09-26T17:33:00"/>
    <x v="0"/>
    <x v="0"/>
    <n v="149"/>
    <s v="P"/>
    <s v="Condor Liberation"/>
    <x v="5"/>
    <x v="0"/>
    <n v="3.58"/>
    <n v="533.41999999999996"/>
  </r>
  <r>
    <s v="POOLE"/>
    <s v="POO"/>
    <s v="POOLE"/>
    <s v="GCI"/>
    <s v="P202100875"/>
    <d v="2021-09-26T16:45:00"/>
    <d v="2021-09-26T17:33:00"/>
    <x v="1"/>
    <x v="2"/>
    <n v="2"/>
    <s v="P"/>
    <s v="Condor Liberation"/>
    <x v="5"/>
    <x v="0"/>
    <n v="0"/>
    <n v="0"/>
  </r>
  <r>
    <s v="POOLE"/>
    <s v="POO"/>
    <s v="POOLE"/>
    <s v="GCI"/>
    <s v="P202100875"/>
    <d v="2021-09-26T16:45:00"/>
    <d v="2021-09-26T17:33:00"/>
    <x v="1"/>
    <x v="1"/>
    <n v="3"/>
    <s v="P"/>
    <s v="Condor Liberation"/>
    <x v="5"/>
    <x v="0"/>
    <n v="1.76"/>
    <n v="5.28"/>
  </r>
  <r>
    <s v="POOLE"/>
    <s v="POO"/>
    <s v="POOLE"/>
    <s v="GCI"/>
    <s v="P202100875"/>
    <d v="2021-09-26T16:45:00"/>
    <d v="2021-09-26T17:33:00"/>
    <x v="1"/>
    <x v="0"/>
    <n v="226"/>
    <s v="P"/>
    <s v="Condor Liberation"/>
    <x v="5"/>
    <x v="0"/>
    <n v="3.58"/>
    <n v="809.08"/>
  </r>
  <r>
    <s v="POOLE"/>
    <s v="GCI"/>
    <s v="POOLE"/>
    <s v="POO"/>
    <s v="P202100875"/>
    <d v="2021-09-26T16:45:00"/>
    <d v="2021-09-26T17:33:00"/>
    <x v="0"/>
    <x v="2"/>
    <n v="3"/>
    <s v="P"/>
    <s v="Condor Liberation"/>
    <x v="5"/>
    <x v="0"/>
    <n v="0"/>
    <n v="0"/>
  </r>
  <r>
    <s v="POOLE"/>
    <s v="GCI"/>
    <s v="POOLE"/>
    <s v="POO"/>
    <s v="P202100875"/>
    <d v="2021-09-26T16:45:00"/>
    <d v="2021-09-26T17:33:00"/>
    <x v="0"/>
    <x v="1"/>
    <n v="1"/>
    <s v="P"/>
    <s v="Condor Liberation"/>
    <x v="5"/>
    <x v="0"/>
    <n v="1.76"/>
    <n v="1.76"/>
  </r>
  <r>
    <s v="POOLE"/>
    <s v="POO"/>
    <s v="POOLE"/>
    <s v="GCI"/>
    <s v="P202100880"/>
    <d v="2021-09-27T15:02:00"/>
    <d v="2021-09-27T16:08:00"/>
    <x v="1"/>
    <x v="0"/>
    <n v="254"/>
    <s v="P"/>
    <s v="Condor Liberation"/>
    <x v="5"/>
    <x v="0"/>
    <n v="3.58"/>
    <n v="909.32"/>
  </r>
  <r>
    <s v="POOLE"/>
    <s v="GCI"/>
    <s v="POOLE"/>
    <s v="POO"/>
    <s v="P202100880"/>
    <d v="2021-09-27T15:02:00"/>
    <d v="2021-09-27T16:08:00"/>
    <x v="0"/>
    <x v="2"/>
    <n v="5"/>
    <s v="P"/>
    <s v="Condor Liberation"/>
    <x v="5"/>
    <x v="0"/>
    <n v="0"/>
    <n v="0"/>
  </r>
  <r>
    <s v="POOLE"/>
    <s v="GCI"/>
    <s v="POOLE"/>
    <s v="POO"/>
    <s v="P202100880"/>
    <d v="2021-09-27T15:02:00"/>
    <d v="2021-09-27T16:08:00"/>
    <x v="0"/>
    <x v="1"/>
    <n v="2"/>
    <s v="P"/>
    <s v="Condor Liberation"/>
    <x v="5"/>
    <x v="0"/>
    <n v="1.76"/>
    <n v="3.52"/>
  </r>
  <r>
    <s v="POOLE"/>
    <s v="GCI"/>
    <s v="POOLE"/>
    <s v="POO"/>
    <s v="P202100880"/>
    <d v="2021-09-27T15:02:00"/>
    <d v="2021-09-27T16:08:00"/>
    <x v="0"/>
    <x v="0"/>
    <n v="276"/>
    <s v="P"/>
    <s v="Condor Liberation"/>
    <x v="5"/>
    <x v="0"/>
    <n v="3.58"/>
    <n v="988.08"/>
  </r>
  <r>
    <s v="POOLE"/>
    <s v="POO"/>
    <s v="POOLE"/>
    <s v="GCI"/>
    <s v="P202100880"/>
    <d v="2021-09-27T15:02:00"/>
    <d v="2021-09-27T16:08:00"/>
    <x v="1"/>
    <x v="2"/>
    <n v="1"/>
    <s v="P"/>
    <s v="Condor Liberation"/>
    <x v="5"/>
    <x v="0"/>
    <n v="0"/>
    <n v="0"/>
  </r>
  <r>
    <s v="POOLE"/>
    <s v="POO"/>
    <s v="POOLE"/>
    <s v="GCI"/>
    <s v="P202100880"/>
    <d v="2021-09-27T15:02:00"/>
    <d v="2021-09-27T16:08:00"/>
    <x v="1"/>
    <x v="1"/>
    <n v="2"/>
    <s v="P"/>
    <s v="Condor Liberation"/>
    <x v="5"/>
    <x v="0"/>
    <n v="1.76"/>
    <n v="3.52"/>
  </r>
  <r>
    <s v="PORTSMOUTH"/>
    <s v="PME"/>
    <s v="JERSEY/PORTSMOUTH"/>
    <s v="GCI"/>
    <s v="P202100855"/>
    <d v="2021-09-27T17:10:00"/>
    <d v="2021-09-27T18:42:00"/>
    <x v="1"/>
    <x v="0"/>
    <n v="3"/>
    <s v="P"/>
    <s v="Arrow"/>
    <x v="4"/>
    <x v="0"/>
    <n v="3.58"/>
    <n v="10.74"/>
  </r>
  <r>
    <s v="PORTSMOUTH"/>
    <s v="GCI"/>
    <s v="JERSEY/PORTSMOUTH"/>
    <s v="POO"/>
    <s v="P202100855"/>
    <d v="2021-09-27T17:10:00"/>
    <d v="2021-09-27T18:42:00"/>
    <x v="0"/>
    <x v="2"/>
    <n v="5"/>
    <s v="P"/>
    <s v="Arrow"/>
    <x v="5"/>
    <x v="0"/>
    <n v="0"/>
    <n v="0"/>
  </r>
  <r>
    <s v="PORTSMOUTH"/>
    <s v="GCI"/>
    <s v="JERSEY/PORTSMOUTH"/>
    <s v="POO"/>
    <s v="P202100855"/>
    <d v="2021-09-27T17:10:00"/>
    <d v="2021-09-27T18:42:00"/>
    <x v="0"/>
    <x v="1"/>
    <n v="2"/>
    <s v="P"/>
    <s v="Arrow"/>
    <x v="5"/>
    <x v="0"/>
    <n v="1.76"/>
    <n v="3.52"/>
  </r>
  <r>
    <s v="PORTSMOUTH"/>
    <s v="GCI"/>
    <s v="JERSEY/PORTSMOUTH"/>
    <s v="POO"/>
    <s v="P202100855"/>
    <d v="2021-09-27T17:10:00"/>
    <d v="2021-09-27T18:42:00"/>
    <x v="0"/>
    <x v="0"/>
    <n v="276"/>
    <s v="P"/>
    <s v="Arrow"/>
    <x v="5"/>
    <x v="0"/>
    <n v="3.58"/>
    <n v="988.08"/>
  </r>
  <r>
    <s v="PORTSMOUTH"/>
    <s v="PME"/>
    <s v="JERSEY/PORTSMOUTH"/>
    <s v="GCI"/>
    <s v="P202001576"/>
    <d v="2021-09-28T04:52:00"/>
    <d v="2021-09-28T06:24:00"/>
    <x v="1"/>
    <x v="0"/>
    <n v="1"/>
    <s v="P"/>
    <s v="Commodore Goodwill"/>
    <x v="4"/>
    <x v="0"/>
    <n v="3.58"/>
    <n v="3.58"/>
  </r>
  <r>
    <s v="PORTSMOUTH"/>
    <s v="GCI"/>
    <s v="JERSEY/PORTSMOUTH"/>
    <s v="PME"/>
    <s v="P202001576"/>
    <d v="2021-09-28T04:52:00"/>
    <d v="2021-09-28T06:24:00"/>
    <x v="0"/>
    <x v="0"/>
    <n v="3"/>
    <s v="P"/>
    <s v="Commodore Goodwill"/>
    <x v="4"/>
    <x v="0"/>
    <n v="3.58"/>
    <n v="10.74"/>
  </r>
  <r>
    <s v="PORTSMOUTH"/>
    <s v="PME"/>
    <s v="JERSEY/PORTSMOUTH"/>
    <s v="GCI"/>
    <s v="P202100858"/>
    <d v="2021-09-28T17:00:00"/>
    <d v="2021-09-28T18:40:00"/>
    <x v="1"/>
    <x v="0"/>
    <n v="3"/>
    <s v="P"/>
    <s v="Arrow"/>
    <x v="4"/>
    <x v="0"/>
    <n v="3.58"/>
    <n v="10.74"/>
  </r>
  <r>
    <s v="PORTSMOUTH"/>
    <s v="GCI"/>
    <s v="JERSEY/PORTSMOUTH"/>
    <s v="PME"/>
    <s v="P202100858"/>
    <d v="2021-09-28T17:00:00"/>
    <d v="2021-09-28T18:40:00"/>
    <x v="0"/>
    <x v="0"/>
    <n v="1"/>
    <s v="P"/>
    <s v="Arrow"/>
    <x v="4"/>
    <x v="0"/>
    <n v="3.58"/>
    <n v="3.58"/>
  </r>
  <r>
    <s v="PORTSMOUTH"/>
    <s v="GCI"/>
    <s v="JERSEY/PORTSMOUTH"/>
    <s v="PME"/>
    <s v="P202001577"/>
    <d v="2021-09-29T02:55:00"/>
    <d v="2021-09-29T04:18:00"/>
    <x v="0"/>
    <x v="0"/>
    <n v="1"/>
    <s v="P"/>
    <s v="Commodore Goodwill"/>
    <x v="4"/>
    <x v="0"/>
    <n v="3.58"/>
    <n v="3.58"/>
  </r>
  <r>
    <s v="ST MALO"/>
    <s v="SML"/>
    <s v="ST MALO"/>
    <s v="JER"/>
    <s v="P202101058"/>
    <d v="2021-09-29T08:50:00"/>
    <d v="2021-09-29T10:38:00"/>
    <x v="2"/>
    <x v="0"/>
    <n v="2"/>
    <s v="P"/>
    <s v="Condor Voyager"/>
    <x v="2"/>
    <x v="0"/>
    <n v="1.79"/>
    <n v="3.58"/>
  </r>
  <r>
    <s v="ST MALO"/>
    <s v="GCI"/>
    <s v="ST MALO"/>
    <s v="SML"/>
    <s v="P202101058"/>
    <d v="2021-09-29T08:50:00"/>
    <d v="2021-09-29T10:38:00"/>
    <x v="0"/>
    <x v="0"/>
    <n v="9"/>
    <s v="P"/>
    <s v="Condor Voyager"/>
    <x v="2"/>
    <x v="0"/>
    <n v="3.58"/>
    <n v="32.22"/>
  </r>
  <r>
    <s v="ST MALO"/>
    <s v="SML"/>
    <s v="ST MALO"/>
    <s v="GCI"/>
    <s v="P202101058"/>
    <d v="2021-09-29T08:50:00"/>
    <d v="2021-09-29T10:38:00"/>
    <x v="1"/>
    <x v="0"/>
    <n v="17"/>
    <s v="P"/>
    <s v="Condor Voyager"/>
    <x v="2"/>
    <x v="0"/>
    <n v="3.58"/>
    <n v="60.86"/>
  </r>
  <r>
    <s v="POOLE"/>
    <s v="SML"/>
    <s v="JERSEY"/>
    <s v="JER"/>
    <s v="P202101007"/>
    <d v="2021-09-29T12:56:00"/>
    <d v="2021-09-29T13:30:00"/>
    <x v="2"/>
    <x v="0"/>
    <n v="2"/>
    <s v="P"/>
    <s v="Condor Liberation"/>
    <x v="2"/>
    <x v="0"/>
    <n v="1.79"/>
    <n v="3.58"/>
  </r>
  <r>
    <s v="POOLE"/>
    <s v="POO"/>
    <s v="JERSEY"/>
    <s v="GCI"/>
    <s v="P202101007"/>
    <d v="2021-09-29T12:56:00"/>
    <d v="2021-09-29T13:30:00"/>
    <x v="1"/>
    <x v="0"/>
    <n v="96"/>
    <s v="P"/>
    <s v="Condor Liberation"/>
    <x v="5"/>
    <x v="0"/>
    <n v="3.58"/>
    <n v="343.68"/>
  </r>
  <r>
    <s v="POOLE"/>
    <s v="POO"/>
    <s v="JERSEY"/>
    <s v="GCI"/>
    <s v="P202101007"/>
    <d v="2021-09-29T12:56:00"/>
    <d v="2021-09-29T13:30:00"/>
    <x v="1"/>
    <x v="2"/>
    <n v="2"/>
    <s v="P"/>
    <s v="Condor Liberation"/>
    <x v="5"/>
    <x v="0"/>
    <n v="0"/>
    <n v="0"/>
  </r>
  <r>
    <s v="POOLE"/>
    <s v="GCI"/>
    <s v="JERSEY"/>
    <s v="JER"/>
    <s v="P202101007"/>
    <d v="2021-09-29T12:56:00"/>
    <d v="2021-09-29T13:30:00"/>
    <x v="0"/>
    <x v="0"/>
    <n v="53"/>
    <s v="P"/>
    <s v="Condor Liberation"/>
    <x v="3"/>
    <x v="0"/>
    <n v="3.58"/>
    <n v="189.74"/>
  </r>
  <r>
    <s v="POOLE"/>
    <s v="GCI"/>
    <s v="JERSEY"/>
    <s v="JER"/>
    <s v="P202101007"/>
    <d v="2021-09-29T12:56:00"/>
    <d v="2021-09-29T13:30:00"/>
    <x v="0"/>
    <x v="1"/>
    <n v="2"/>
    <s v="P"/>
    <s v="Condor Liberation"/>
    <x v="3"/>
    <x v="0"/>
    <n v="1.76"/>
    <n v="3.52"/>
  </r>
  <r>
    <s v="POOLE"/>
    <s v="GCI"/>
    <s v="JERSEY"/>
    <s v="JER"/>
    <s v="P202101007"/>
    <d v="2021-09-29T12:56:00"/>
    <d v="2021-09-29T13:30:00"/>
    <x v="0"/>
    <x v="2"/>
    <n v="2"/>
    <s v="P"/>
    <s v="Condor Liberation"/>
    <x v="3"/>
    <x v="0"/>
    <n v="0"/>
    <n v="0"/>
  </r>
  <r>
    <s v="JERSEY"/>
    <s v="JER"/>
    <s v="POOLE"/>
    <s v="GCI"/>
    <s v="P202101008"/>
    <d v="2021-09-29T16:43:00"/>
    <d v="2021-09-29T17:11:00"/>
    <x v="1"/>
    <x v="0"/>
    <n v="26"/>
    <s v="P"/>
    <s v="Condor Liberation"/>
    <x v="3"/>
    <x v="0"/>
    <n v="3.58"/>
    <n v="93.08"/>
  </r>
  <r>
    <s v="JERSEY"/>
    <s v="JER"/>
    <s v="POOLE"/>
    <s v="GCI"/>
    <s v="P202101008"/>
    <d v="2021-09-29T16:43:00"/>
    <d v="2021-09-29T17:11:00"/>
    <x v="1"/>
    <x v="1"/>
    <n v="1"/>
    <s v="P"/>
    <s v="Condor Liberation"/>
    <x v="3"/>
    <x v="0"/>
    <n v="1.76"/>
    <n v="1.76"/>
  </r>
  <r>
    <s v="JERSEY"/>
    <s v="GCI"/>
    <s v="POOLE"/>
    <s v="POO"/>
    <s v="P202101008"/>
    <d v="2021-09-29T16:43:00"/>
    <d v="2021-09-29T17:11:00"/>
    <x v="0"/>
    <x v="0"/>
    <n v="107"/>
    <s v="P"/>
    <s v="Condor Liberation"/>
    <x v="5"/>
    <x v="0"/>
    <n v="3.58"/>
    <n v="383.06"/>
  </r>
  <r>
    <s v="JERSEY"/>
    <s v="GCI"/>
    <s v="POOLE"/>
    <s v="POO"/>
    <s v="P202101008"/>
    <d v="2021-09-29T16:43:00"/>
    <d v="2021-09-29T17:11:00"/>
    <x v="0"/>
    <x v="1"/>
    <n v="2"/>
    <s v="P"/>
    <s v="Condor Liberation"/>
    <x v="5"/>
    <x v="0"/>
    <n v="1.76"/>
    <n v="3.52"/>
  </r>
  <r>
    <s v="JERSEY"/>
    <s v="GCI"/>
    <s v="POOLE"/>
    <s v="POO"/>
    <s v="P202101008"/>
    <d v="2021-09-29T16:43:00"/>
    <d v="2021-09-29T17:11:00"/>
    <x v="0"/>
    <x v="2"/>
    <n v="3"/>
    <s v="P"/>
    <s v="Condor Liberation"/>
    <x v="5"/>
    <x v="0"/>
    <n v="0"/>
    <n v="0"/>
  </r>
  <r>
    <s v="PORTSMOUTH"/>
    <s v="PME"/>
    <s v="JERSEY/PORTSMOUTH"/>
    <s v="GCI"/>
    <s v="P202001578"/>
    <d v="2021-09-30T03:12:00"/>
    <d v="2021-09-30T05:02:00"/>
    <x v="1"/>
    <x v="0"/>
    <n v="1"/>
    <s v="P"/>
    <s v="Commodore Goodwill"/>
    <x v="4"/>
    <x v="0"/>
    <n v="3.58"/>
    <n v="3.58"/>
  </r>
  <r>
    <s v="PORTSMOUTH"/>
    <s v="GCI"/>
    <s v="JERSEY/PORTSMOUTH"/>
    <s v="PME"/>
    <s v="P202001578"/>
    <d v="2021-09-30T03:12:00"/>
    <d v="2021-09-30T05:02:00"/>
    <x v="0"/>
    <x v="0"/>
    <n v="2"/>
    <s v="P"/>
    <s v="Commodore Goodwill"/>
    <x v="4"/>
    <x v="0"/>
    <n v="3.58"/>
    <n v="7.16"/>
  </r>
  <r>
    <s v="ALDERNEY"/>
    <s v="ACI"/>
    <s v="ALDERNEY"/>
    <s v="GCI"/>
    <s v="P202100562"/>
    <d v="2021-09-30T08:30:00"/>
    <d v="2021-09-30T09:00:00"/>
    <x v="1"/>
    <x v="0"/>
    <n v="22"/>
    <s v="P"/>
    <s v="Spike Islander"/>
    <x v="6"/>
    <x v="0"/>
    <n v="3.58"/>
    <n v="78.760000000000005"/>
  </r>
  <r>
    <s v="ALDERNEY"/>
    <s v="GCI"/>
    <s v="ALDERNEY"/>
    <s v="ACI"/>
    <s v="P202100562"/>
    <d v="2021-09-30T08:30:00"/>
    <d v="2021-09-30T09:00:00"/>
    <x v="0"/>
    <x v="0"/>
    <n v="19"/>
    <s v="P"/>
    <s v="Spike Islander"/>
    <x v="6"/>
    <x v="0"/>
    <n v="3.58"/>
    <n v="68.02"/>
  </r>
  <r>
    <s v="JERSEY/PORTSMOUTH"/>
    <s v="PME"/>
    <s v="PORTSMOUTH"/>
    <s v="GCI"/>
    <s v="P202100856"/>
    <d v="2021-09-30T16:35:00"/>
    <d v="2021-09-30T19:40:00"/>
    <x v="1"/>
    <x v="0"/>
    <n v="1"/>
    <s v="P"/>
    <s v="Arrow"/>
    <x v="4"/>
    <x v="0"/>
    <n v="3.58"/>
    <n v="3.58"/>
  </r>
  <r>
    <s v="JERSEY/PORTSMOUTH"/>
    <s v="GCI"/>
    <s v="PORTSMOUTH"/>
    <s v="PME"/>
    <s v="P202100856"/>
    <d v="2021-09-30T16:35:00"/>
    <d v="2021-09-30T19:40:00"/>
    <x v="0"/>
    <x v="0"/>
    <n v="2"/>
    <s v="P"/>
    <s v="Arrow"/>
    <x v="4"/>
    <x v="0"/>
    <n v="3.58"/>
    <n v="7.16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9"/>
    <x v="1"/>
    <m/>
    <m/>
  </r>
  <r>
    <m/>
    <m/>
    <m/>
    <m/>
    <m/>
    <m/>
    <m/>
    <x v="3"/>
    <x v="3"/>
    <n v="30420"/>
    <m/>
    <m/>
    <x v="9"/>
    <x v="1"/>
    <m/>
    <m/>
  </r>
  <r>
    <m/>
    <m/>
    <m/>
    <m/>
    <m/>
    <m/>
    <m/>
    <x v="3"/>
    <x v="3"/>
    <m/>
    <m/>
    <m/>
    <x v="9"/>
    <x v="1"/>
    <m/>
    <m/>
  </r>
  <r>
    <m/>
    <m/>
    <m/>
    <m/>
    <m/>
    <m/>
    <m/>
    <x v="3"/>
    <x v="3"/>
    <m/>
    <m/>
    <m/>
    <x v="9"/>
    <x v="1"/>
    <m/>
    <m/>
  </r>
  <r>
    <m/>
    <m/>
    <m/>
    <m/>
    <m/>
    <m/>
    <m/>
    <x v="3"/>
    <x v="3"/>
    <m/>
    <m/>
    <m/>
    <x v="9"/>
    <x v="1"/>
    <m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04">
  <r>
    <s v="JERSEY"/>
    <s v="GCI"/>
    <s v="POOLE"/>
    <s v="POO"/>
    <s v="P202100907"/>
    <d v="2021-07-30T23:00:00"/>
    <d v="2021-07-31T00:24:00"/>
    <x v="0"/>
    <x v="0"/>
    <n v="275"/>
    <s v="P"/>
    <s v="Condor Liberation"/>
    <x v="0"/>
    <x v="0"/>
    <n v="3.58"/>
    <n v="984.5"/>
  </r>
  <r>
    <s v="JERSEY"/>
    <s v="GCI"/>
    <s v="POOLE"/>
    <s v="POO"/>
    <s v="P202100907"/>
    <d v="2021-07-30T23:00:00"/>
    <d v="2021-07-31T00:24:00"/>
    <x v="0"/>
    <x v="1"/>
    <n v="14"/>
    <s v="P"/>
    <s v="Condor Liberation"/>
    <x v="0"/>
    <x v="0"/>
    <n v="0"/>
    <n v="0"/>
  </r>
  <r>
    <s v="JERSEY"/>
    <s v="GCI"/>
    <s v="POOLE"/>
    <s v="POO"/>
    <s v="P202100907"/>
    <d v="2021-07-30T23:00:00"/>
    <d v="2021-07-31T00:24:00"/>
    <x v="0"/>
    <x v="2"/>
    <n v="55"/>
    <s v="P"/>
    <s v="Condor Liberation"/>
    <x v="0"/>
    <x v="0"/>
    <n v="1.76"/>
    <n v="96.8"/>
  </r>
  <r>
    <s v="JERSEY"/>
    <s v="JER"/>
    <s v="POOLE"/>
    <s v="GCI"/>
    <s v="P202100906"/>
    <d v="2021-07-29T11:00:00"/>
    <d v="2021-07-29T11:18:00"/>
    <x v="1"/>
    <x v="0"/>
    <n v="30"/>
    <s v="P"/>
    <s v="Condor Voyager"/>
    <x v="1"/>
    <x v="0"/>
    <n v="3.58"/>
    <n v="107.4"/>
  </r>
  <r>
    <s v="JERSEY"/>
    <s v="JER"/>
    <s v="POOLE"/>
    <s v="GCI"/>
    <s v="P202100906"/>
    <d v="2021-07-29T11:00:00"/>
    <d v="2021-07-29T11:18:00"/>
    <x v="1"/>
    <x v="2"/>
    <n v="4"/>
    <s v="P"/>
    <s v="Condor Voyager"/>
    <x v="1"/>
    <x v="0"/>
    <n v="1.76"/>
    <n v="7.04"/>
  </r>
  <r>
    <s v="GUERNSEY"/>
    <s v="GCI"/>
    <s v="HERM ISLAND"/>
    <s v="HRM"/>
    <s v="P202100845"/>
    <d v="2021-07-25T08:00:00"/>
    <d v="2021-07-30T22:00:00"/>
    <x v="0"/>
    <x v="0"/>
    <n v="2022"/>
    <s v="P"/>
    <s v="Trident V"/>
    <x v="2"/>
    <x v="0"/>
    <n v="0.93"/>
    <n v="1880.46"/>
  </r>
  <r>
    <s v="GUERNSEY"/>
    <s v="GCI"/>
    <s v="HERM ISLAND"/>
    <s v="HRM"/>
    <s v="P202100845"/>
    <d v="2021-07-25T08:00:00"/>
    <d v="2021-07-30T22:00:00"/>
    <x v="0"/>
    <x v="2"/>
    <n v="839"/>
    <s v="P"/>
    <s v="Trident V"/>
    <x v="2"/>
    <x v="0"/>
    <n v="0.48"/>
    <n v="402.71999999999997"/>
  </r>
  <r>
    <s v="GUERNSEY"/>
    <s v="GCI"/>
    <s v="HERM ISLAND"/>
    <s v="HRM"/>
    <s v="P202100844"/>
    <d v="2021-07-18T08:00:00"/>
    <d v="2021-07-24T22:00:00"/>
    <x v="0"/>
    <x v="0"/>
    <n v="2467"/>
    <s v="P"/>
    <s v="Trident V"/>
    <x v="2"/>
    <x v="0"/>
    <n v="0.93"/>
    <n v="2294.31"/>
  </r>
  <r>
    <s v="GUERNSEY"/>
    <s v="GCI"/>
    <s v="HERM ISLAND"/>
    <s v="HRM"/>
    <s v="P202100844"/>
    <d v="2021-07-18T08:00:00"/>
    <d v="2021-07-24T22:00:00"/>
    <x v="0"/>
    <x v="2"/>
    <n v="945"/>
    <s v="P"/>
    <s v="Trident V"/>
    <x v="2"/>
    <x v="0"/>
    <n v="0.48"/>
    <n v="453.59999999999997"/>
  </r>
  <r>
    <s v="GUERNSEY"/>
    <s v="GCI"/>
    <s v="HERM ISLAND"/>
    <s v="HRM"/>
    <s v="P202100843"/>
    <d v="2021-07-11T08:00:00"/>
    <d v="2021-07-17T22:00:00"/>
    <x v="0"/>
    <x v="0"/>
    <n v="2678"/>
    <s v="P"/>
    <s v="Trident V"/>
    <x v="2"/>
    <x v="0"/>
    <n v="0.93"/>
    <n v="2490.54"/>
  </r>
  <r>
    <s v="GUERNSEY"/>
    <s v="GCI"/>
    <s v="HERM ISLAND"/>
    <s v="HRM"/>
    <s v="P202100843"/>
    <d v="2021-07-11T08:00:00"/>
    <d v="2021-07-17T22:00:00"/>
    <x v="0"/>
    <x v="2"/>
    <n v="1062"/>
    <s v="P"/>
    <s v="Trident V"/>
    <x v="2"/>
    <x v="0"/>
    <n v="0.48"/>
    <n v="509.76"/>
  </r>
  <r>
    <s v="GUERNSEY"/>
    <s v="GCI"/>
    <s v="HERM ISLAND"/>
    <s v="HRM"/>
    <s v="P202100815"/>
    <d v="2021-07-04T08:00:00"/>
    <d v="2021-07-10T22:00:00"/>
    <x v="0"/>
    <x v="0"/>
    <n v="1333"/>
    <s v="P"/>
    <s v="Trident V"/>
    <x v="2"/>
    <x v="0"/>
    <n v="0.93"/>
    <n v="1239.69"/>
  </r>
  <r>
    <s v="GUERNSEY"/>
    <s v="GCI"/>
    <s v="HERM ISLAND"/>
    <s v="HRM"/>
    <s v="P202100815"/>
    <d v="2021-07-04T08:00:00"/>
    <d v="2021-07-10T22:00:00"/>
    <x v="0"/>
    <x v="2"/>
    <n v="387"/>
    <s v="P"/>
    <s v="Trident V"/>
    <x v="2"/>
    <x v="0"/>
    <n v="0.48"/>
    <n v="185.76"/>
  </r>
  <r>
    <s v="GUERNSEY"/>
    <s v="GCI"/>
    <s v="HERM ISLAND"/>
    <s v="HRM"/>
    <s v="P202100814"/>
    <d v="2021-07-01T08:00:00"/>
    <d v="2021-07-03T22:00:00"/>
    <x v="0"/>
    <x v="0"/>
    <n v="1451"/>
    <s v="P"/>
    <s v="Trident V"/>
    <x v="2"/>
    <x v="0"/>
    <n v="0.93"/>
    <n v="1349.43"/>
  </r>
  <r>
    <s v="GUERNSEY"/>
    <s v="GCI"/>
    <s v="HERM ISLAND"/>
    <s v="HRM"/>
    <s v="P202100814"/>
    <d v="2021-07-01T08:00:00"/>
    <d v="2021-07-03T22:00:00"/>
    <x v="0"/>
    <x v="2"/>
    <n v="305"/>
    <s v="P"/>
    <s v="Trident V"/>
    <x v="2"/>
    <x v="0"/>
    <n v="0.48"/>
    <n v="146.4"/>
  </r>
  <r>
    <s v="JERSEY/ST MALO"/>
    <s v="SML"/>
    <s v="POOLE"/>
    <s v="GCI"/>
    <s v="P202100813"/>
    <d v="2021-07-18T18:54:00"/>
    <d v="2021-07-18T19:35:00"/>
    <x v="1"/>
    <x v="0"/>
    <n v="34"/>
    <s v="P"/>
    <s v="Condor Voyager"/>
    <x v="3"/>
    <x v="0"/>
    <n v="3.58"/>
    <n v="121.72"/>
  </r>
  <r>
    <s v="JERSEY/ST MALO"/>
    <s v="GCI"/>
    <s v="POOLE"/>
    <s v="POO"/>
    <s v="P202100813"/>
    <d v="2021-07-18T18:54:00"/>
    <d v="2021-07-18T19:35:00"/>
    <x v="0"/>
    <x v="0"/>
    <n v="17"/>
    <s v="P"/>
    <s v="Condor Voyager"/>
    <x v="0"/>
    <x v="0"/>
    <n v="3.58"/>
    <n v="60.86"/>
  </r>
  <r>
    <s v="JERSEY/ST MALO"/>
    <s v="JER"/>
    <s v="POOLE"/>
    <s v="GCI"/>
    <s v="P202100813"/>
    <d v="2021-07-18T18:54:00"/>
    <d v="2021-07-18T19:35:00"/>
    <x v="1"/>
    <x v="1"/>
    <n v="2"/>
    <s v="P"/>
    <s v="Condor Voyager"/>
    <x v="1"/>
    <x v="0"/>
    <n v="0"/>
    <n v="0"/>
  </r>
  <r>
    <s v="JERSEY/ST MALO"/>
    <s v="JER"/>
    <s v="POOLE"/>
    <s v="GCI"/>
    <s v="P202100813"/>
    <d v="2021-07-18T18:54:00"/>
    <d v="2021-07-18T19:35:00"/>
    <x v="1"/>
    <x v="2"/>
    <n v="6"/>
    <s v="P"/>
    <s v="Condor Voyager"/>
    <x v="1"/>
    <x v="0"/>
    <n v="1.76"/>
    <n v="10.56"/>
  </r>
  <r>
    <s v="JERSEY/ST MALO"/>
    <s v="JER"/>
    <s v="POOLE"/>
    <s v="GCI"/>
    <s v="P202100813"/>
    <d v="2021-07-18T18:54:00"/>
    <d v="2021-07-18T19:35:00"/>
    <x v="1"/>
    <x v="0"/>
    <n v="15"/>
    <s v="P"/>
    <s v="Condor Voyager"/>
    <x v="1"/>
    <x v="0"/>
    <n v="3.58"/>
    <n v="53.7"/>
  </r>
  <r>
    <s v="JERSEY/ST MALO"/>
    <s v="SML"/>
    <s v="POOLE"/>
    <s v="GCI"/>
    <s v="P202100813"/>
    <d v="2021-07-18T18:54:00"/>
    <d v="2021-07-18T19:35:00"/>
    <x v="1"/>
    <x v="1"/>
    <n v="1"/>
    <s v="P"/>
    <s v="Condor Voyager"/>
    <x v="3"/>
    <x v="0"/>
    <n v="0"/>
    <n v="0"/>
  </r>
  <r>
    <s v="JERSEY/ST MALO"/>
    <s v="SML"/>
    <s v="POOLE"/>
    <s v="GCI"/>
    <s v="P202100813"/>
    <d v="2021-07-18T18:54:00"/>
    <d v="2021-07-18T19:35:00"/>
    <x v="1"/>
    <x v="2"/>
    <n v="1"/>
    <s v="P"/>
    <s v="Condor Voyager"/>
    <x v="3"/>
    <x v="0"/>
    <n v="1.76"/>
    <n v="1.76"/>
  </r>
  <r>
    <s v="JERSEY/ST MALO"/>
    <s v="SML"/>
    <s v="POOLE"/>
    <s v="GCI"/>
    <s v="P202100812"/>
    <d v="2021-07-11T19:42:00"/>
    <d v="2021-07-11T20:12:00"/>
    <x v="1"/>
    <x v="0"/>
    <n v="24"/>
    <s v="P"/>
    <s v="Condor Voyager"/>
    <x v="3"/>
    <x v="0"/>
    <n v="3.58"/>
    <n v="85.92"/>
  </r>
  <r>
    <s v="JERSEY/ST MALO"/>
    <s v="GCI"/>
    <s v="POOLE"/>
    <s v="POO"/>
    <s v="P202100812"/>
    <d v="2021-07-11T19:42:00"/>
    <d v="2021-07-11T20:12:00"/>
    <x v="0"/>
    <x v="0"/>
    <n v="2"/>
    <s v="P"/>
    <s v="Condor Voyager"/>
    <x v="0"/>
    <x v="0"/>
    <n v="3.58"/>
    <n v="7.16"/>
  </r>
  <r>
    <s v="JERSEY/ST MALO"/>
    <s v="JER"/>
    <s v="POOLE"/>
    <s v="GCI"/>
    <s v="P202100812"/>
    <d v="2021-07-11T19:42:00"/>
    <d v="2021-07-11T20:12:00"/>
    <x v="1"/>
    <x v="0"/>
    <n v="18"/>
    <s v="P"/>
    <s v="Condor Voyager"/>
    <x v="1"/>
    <x v="0"/>
    <n v="3.58"/>
    <n v="64.44"/>
  </r>
  <r>
    <s v="JERSEY/ST MALO"/>
    <s v="SML"/>
    <s v="POOLE"/>
    <s v="GCI"/>
    <s v="P202100812"/>
    <d v="2021-07-11T19:42:00"/>
    <d v="2021-07-11T20:12:00"/>
    <x v="1"/>
    <x v="1"/>
    <n v="1"/>
    <s v="P"/>
    <s v="Condor Voyager"/>
    <x v="3"/>
    <x v="0"/>
    <n v="0"/>
    <n v="0"/>
  </r>
  <r>
    <s v="JERSEY/ST MALO"/>
    <s v="SML"/>
    <s v="POOLE"/>
    <s v="GCI"/>
    <s v="P202100812"/>
    <d v="2021-07-11T19:42:00"/>
    <d v="2021-07-11T20:12:00"/>
    <x v="1"/>
    <x v="2"/>
    <n v="4"/>
    <s v="P"/>
    <s v="Condor Voyager"/>
    <x v="3"/>
    <x v="0"/>
    <n v="1.76"/>
    <n v="7.04"/>
  </r>
  <r>
    <s v="JERSEY/ST MALO"/>
    <s v="SML"/>
    <s v="POOLE"/>
    <s v="GCI"/>
    <s v="P202100811"/>
    <d v="2021-07-04T19:41:00"/>
    <d v="2021-07-04T20:18:00"/>
    <x v="1"/>
    <x v="0"/>
    <n v="26"/>
    <s v="P"/>
    <s v="Condor Voyager"/>
    <x v="3"/>
    <x v="0"/>
    <n v="3.58"/>
    <n v="93.08"/>
  </r>
  <r>
    <s v="JERSEY/ST MALO"/>
    <s v="GCI"/>
    <s v="POOLE"/>
    <s v="POO"/>
    <s v="P202100811"/>
    <d v="2021-07-04T19:41:00"/>
    <d v="2021-07-04T20:18:00"/>
    <x v="0"/>
    <x v="1"/>
    <n v="2"/>
    <s v="P"/>
    <s v="Condor Voyager"/>
    <x v="0"/>
    <x v="0"/>
    <n v="0"/>
    <n v="0"/>
  </r>
  <r>
    <s v="JERSEY/ST MALO"/>
    <s v="GCI"/>
    <s v="POOLE"/>
    <s v="POO"/>
    <s v="P202100811"/>
    <d v="2021-07-04T19:41:00"/>
    <d v="2021-07-04T20:18:00"/>
    <x v="0"/>
    <x v="2"/>
    <n v="3"/>
    <s v="P"/>
    <s v="Condor Voyager"/>
    <x v="0"/>
    <x v="0"/>
    <n v="1.76"/>
    <n v="5.28"/>
  </r>
  <r>
    <s v="JERSEY/ST MALO"/>
    <s v="GCI"/>
    <s v="POOLE"/>
    <s v="POO"/>
    <s v="P202100811"/>
    <d v="2021-07-04T19:41:00"/>
    <d v="2021-07-04T20:18:00"/>
    <x v="0"/>
    <x v="0"/>
    <n v="6"/>
    <s v="P"/>
    <s v="Condor Voyager"/>
    <x v="0"/>
    <x v="0"/>
    <n v="3.58"/>
    <n v="21.48"/>
  </r>
  <r>
    <s v="JERSEY/ST MALO"/>
    <s v="JER"/>
    <s v="POOLE"/>
    <s v="GCI"/>
    <s v="P202100811"/>
    <d v="2021-07-04T19:41:00"/>
    <d v="2021-07-04T20:18:00"/>
    <x v="1"/>
    <x v="0"/>
    <n v="9"/>
    <s v="P"/>
    <s v="Condor Voyager"/>
    <x v="1"/>
    <x v="0"/>
    <n v="3.58"/>
    <n v="32.22"/>
  </r>
  <r>
    <s v="JERSEY/ST MALO"/>
    <s v="SML"/>
    <s v="POOLE"/>
    <s v="GCI"/>
    <s v="P202100811"/>
    <d v="2021-07-04T19:41:00"/>
    <d v="2021-07-04T20:18:00"/>
    <x v="1"/>
    <x v="2"/>
    <n v="3"/>
    <s v="P"/>
    <s v="Condor Voyager"/>
    <x v="3"/>
    <x v="0"/>
    <n v="1.76"/>
    <n v="5.28"/>
  </r>
  <r>
    <s v="ALDERNEY"/>
    <s v="ACI"/>
    <s v="ALDERNEY"/>
    <s v="GCI"/>
    <s v="P202100710"/>
    <d v="2021-07-31T11:50:00"/>
    <d v="2021-07-31T12:20:00"/>
    <x v="1"/>
    <x v="0"/>
    <n v="84"/>
    <s v="P"/>
    <s v="Spike Islander"/>
    <x v="4"/>
    <x v="0"/>
    <n v="3.58"/>
    <n v="300.72000000000003"/>
  </r>
  <r>
    <s v="ALDERNEY"/>
    <s v="GCI"/>
    <s v="ALDERNEY"/>
    <s v="ACI"/>
    <s v="P202100710"/>
    <d v="2021-07-31T11:50:00"/>
    <d v="2021-07-31T12:20:00"/>
    <x v="0"/>
    <x v="1"/>
    <n v="3"/>
    <s v="P"/>
    <s v="Spike Islander"/>
    <x v="4"/>
    <x v="0"/>
    <n v="0"/>
    <n v="0"/>
  </r>
  <r>
    <s v="ALDERNEY"/>
    <s v="GCI"/>
    <s v="ALDERNEY"/>
    <s v="ACI"/>
    <s v="P202100710"/>
    <d v="2021-07-31T11:50:00"/>
    <d v="2021-07-31T12:20:00"/>
    <x v="0"/>
    <x v="2"/>
    <n v="10"/>
    <s v="P"/>
    <s v="Spike Islander"/>
    <x v="4"/>
    <x v="0"/>
    <n v="1.76"/>
    <n v="17.600000000000001"/>
  </r>
  <r>
    <s v="ALDERNEY"/>
    <s v="GCI"/>
    <s v="ALDERNEY"/>
    <s v="ACI"/>
    <s v="P202100710"/>
    <d v="2021-07-31T11:50:00"/>
    <d v="2021-07-31T12:20:00"/>
    <x v="0"/>
    <x v="0"/>
    <n v="123"/>
    <s v="P"/>
    <s v="Spike Islander"/>
    <x v="4"/>
    <x v="0"/>
    <n v="3.58"/>
    <n v="440.34000000000003"/>
  </r>
  <r>
    <s v="ALDERNEY"/>
    <s v="ACI"/>
    <s v="ALDERNEY"/>
    <s v="GCI"/>
    <s v="P202100710"/>
    <d v="2021-07-31T11:50:00"/>
    <d v="2021-07-31T12:20:00"/>
    <x v="1"/>
    <x v="2"/>
    <n v="11"/>
    <s v="P"/>
    <s v="Spike Islander"/>
    <x v="4"/>
    <x v="0"/>
    <n v="1.76"/>
    <n v="19.36"/>
  </r>
  <r>
    <s v="ALDERNEY"/>
    <s v="ACI"/>
    <s v="ALDERNEY"/>
    <s v="GCI"/>
    <s v="P202100494"/>
    <d v="2021-07-24T08:49:00"/>
    <d v="2021-07-24T09:16:00"/>
    <x v="1"/>
    <x v="0"/>
    <n v="157"/>
    <s v="P"/>
    <s v="Spike Islander"/>
    <x v="4"/>
    <x v="0"/>
    <n v="3.58"/>
    <n v="562.06000000000006"/>
  </r>
  <r>
    <s v="ALDERNEY"/>
    <s v="GCI"/>
    <s v="ALDERNEY"/>
    <s v="ACI"/>
    <s v="P202100494"/>
    <d v="2021-07-24T08:49:00"/>
    <d v="2021-07-24T09:16:00"/>
    <x v="0"/>
    <x v="2"/>
    <n v="17"/>
    <s v="P"/>
    <s v="Spike Islander"/>
    <x v="4"/>
    <x v="0"/>
    <n v="1.76"/>
    <n v="29.92"/>
  </r>
  <r>
    <s v="ALDERNEY"/>
    <s v="GCI"/>
    <s v="ALDERNEY"/>
    <s v="ACI"/>
    <s v="P202100494"/>
    <d v="2021-07-24T08:49:00"/>
    <d v="2021-07-24T09:16:00"/>
    <x v="0"/>
    <x v="1"/>
    <n v="1"/>
    <s v="P"/>
    <s v="Spike Islander"/>
    <x v="4"/>
    <x v="0"/>
    <n v="0"/>
    <n v="0"/>
  </r>
  <r>
    <s v="ALDERNEY"/>
    <s v="GCI"/>
    <s v="ALDERNEY"/>
    <s v="ACI"/>
    <s v="P202100494"/>
    <d v="2021-07-24T08:49:00"/>
    <d v="2021-07-24T09:16:00"/>
    <x v="0"/>
    <x v="0"/>
    <n v="156"/>
    <s v="P"/>
    <s v="Spike Islander"/>
    <x v="4"/>
    <x v="0"/>
    <n v="3.58"/>
    <n v="558.48"/>
  </r>
  <r>
    <s v="ALDERNEY"/>
    <s v="ACI"/>
    <s v="ALDERNEY"/>
    <s v="GCI"/>
    <s v="P202100494"/>
    <d v="2021-07-24T08:49:00"/>
    <d v="2021-07-24T09:16:00"/>
    <x v="1"/>
    <x v="1"/>
    <n v="1"/>
    <s v="P"/>
    <s v="Spike Islander"/>
    <x v="4"/>
    <x v="0"/>
    <n v="0"/>
    <n v="0"/>
  </r>
  <r>
    <s v="ALDERNEY"/>
    <s v="ACI"/>
    <s v="ALDERNEY"/>
    <s v="GCI"/>
    <s v="P202100494"/>
    <d v="2021-07-24T08:49:00"/>
    <d v="2021-07-24T09:16:00"/>
    <x v="1"/>
    <x v="2"/>
    <n v="14"/>
    <s v="P"/>
    <s v="Spike Islander"/>
    <x v="4"/>
    <x v="0"/>
    <n v="1.76"/>
    <n v="24.64"/>
  </r>
  <r>
    <s v="ALDERNEY"/>
    <s v="ACI"/>
    <s v="ALDERNEY"/>
    <s v="GCI"/>
    <s v="P202100487"/>
    <d v="2021-07-17T08:30:00"/>
    <d v="2021-07-17T09:16:00"/>
    <x v="1"/>
    <x v="0"/>
    <n v="171"/>
    <s v="P"/>
    <s v="Spike Islander"/>
    <x v="4"/>
    <x v="0"/>
    <n v="3.58"/>
    <n v="612.18000000000006"/>
  </r>
  <r>
    <s v="ALDERNEY"/>
    <s v="GCI"/>
    <s v="ALDERNEY"/>
    <s v="ACI"/>
    <s v="P202100487"/>
    <d v="2021-07-17T08:30:00"/>
    <d v="2021-07-17T09:16:00"/>
    <x v="0"/>
    <x v="1"/>
    <n v="2"/>
    <s v="P"/>
    <s v="Spike Islander"/>
    <x v="4"/>
    <x v="0"/>
    <n v="0"/>
    <n v="0"/>
  </r>
  <r>
    <s v="ALDERNEY"/>
    <s v="GCI"/>
    <s v="ALDERNEY"/>
    <s v="ACI"/>
    <s v="P202100487"/>
    <d v="2021-07-17T08:30:00"/>
    <d v="2021-07-17T09:16:00"/>
    <x v="0"/>
    <x v="2"/>
    <n v="30"/>
    <s v="P"/>
    <s v="Spike Islander"/>
    <x v="4"/>
    <x v="0"/>
    <n v="1.76"/>
    <n v="52.8"/>
  </r>
  <r>
    <s v="ALDERNEY"/>
    <s v="GCI"/>
    <s v="ALDERNEY"/>
    <s v="ACI"/>
    <s v="P202100487"/>
    <d v="2021-07-17T08:30:00"/>
    <d v="2021-07-17T09:16:00"/>
    <x v="0"/>
    <x v="0"/>
    <n v="159"/>
    <s v="P"/>
    <s v="Spike Islander"/>
    <x v="4"/>
    <x v="0"/>
    <n v="3.58"/>
    <n v="569.22"/>
  </r>
  <r>
    <s v="ALDERNEY"/>
    <s v="ACI"/>
    <s v="ALDERNEY"/>
    <s v="GCI"/>
    <s v="P202100487"/>
    <d v="2021-07-17T08:30:00"/>
    <d v="2021-07-17T09:16:00"/>
    <x v="1"/>
    <x v="1"/>
    <n v="3"/>
    <s v="P"/>
    <s v="Spike Islander"/>
    <x v="4"/>
    <x v="0"/>
    <n v="0"/>
    <n v="0"/>
  </r>
  <r>
    <s v="ALDERNEY"/>
    <s v="ACI"/>
    <s v="ALDERNEY"/>
    <s v="GCI"/>
    <s v="P202100487"/>
    <d v="2021-07-17T08:30:00"/>
    <d v="2021-07-17T09:16:00"/>
    <x v="1"/>
    <x v="2"/>
    <n v="6"/>
    <s v="P"/>
    <s v="Spike Islander"/>
    <x v="4"/>
    <x v="0"/>
    <n v="1.76"/>
    <n v="10.56"/>
  </r>
  <r>
    <s v="ALDERNEY"/>
    <s v="ACI"/>
    <s v="ALDERNEY"/>
    <s v="GCI"/>
    <s v="P202100480"/>
    <d v="2021-07-10T08:45:00"/>
    <d v="2021-07-10T09:25:00"/>
    <x v="1"/>
    <x v="0"/>
    <n v="113"/>
    <s v="P"/>
    <s v="Spike Islander"/>
    <x v="4"/>
    <x v="0"/>
    <n v="3.58"/>
    <n v="404.54"/>
  </r>
  <r>
    <s v="ALDERNEY"/>
    <s v="GCI"/>
    <s v="ALDERNEY"/>
    <s v="ACI"/>
    <s v="P202100480"/>
    <d v="2021-07-10T08:45:00"/>
    <d v="2021-07-10T09:25:00"/>
    <x v="0"/>
    <x v="1"/>
    <n v="5"/>
    <s v="P"/>
    <s v="Spike Islander"/>
    <x v="4"/>
    <x v="0"/>
    <n v="0"/>
    <n v="0"/>
  </r>
  <r>
    <s v="ALDERNEY"/>
    <s v="GCI"/>
    <s v="ALDERNEY"/>
    <s v="ACI"/>
    <s v="P202100480"/>
    <d v="2021-07-10T08:45:00"/>
    <d v="2021-07-10T09:25:00"/>
    <x v="0"/>
    <x v="2"/>
    <n v="2"/>
    <s v="P"/>
    <s v="Spike Islander"/>
    <x v="4"/>
    <x v="0"/>
    <n v="1.76"/>
    <n v="3.52"/>
  </r>
  <r>
    <s v="ALDERNEY"/>
    <s v="GCI"/>
    <s v="ALDERNEY"/>
    <s v="ACI"/>
    <s v="P202100480"/>
    <d v="2021-07-10T08:45:00"/>
    <d v="2021-07-10T09:25:00"/>
    <x v="0"/>
    <x v="0"/>
    <n v="124"/>
    <s v="P"/>
    <s v="Spike Islander"/>
    <x v="4"/>
    <x v="0"/>
    <n v="3.58"/>
    <n v="443.92"/>
  </r>
  <r>
    <s v="ALDERNEY"/>
    <s v="ACI"/>
    <s v="ALDERNEY"/>
    <s v="GCI"/>
    <s v="P202100480"/>
    <d v="2021-07-10T08:45:00"/>
    <d v="2021-07-10T09:25:00"/>
    <x v="1"/>
    <x v="2"/>
    <n v="9"/>
    <s v="P"/>
    <s v="Spike Islander"/>
    <x v="4"/>
    <x v="0"/>
    <n v="1.76"/>
    <n v="15.84"/>
  </r>
  <r>
    <s v="ALDERNEY"/>
    <s v="ACI"/>
    <s v="ALDERNEY"/>
    <s v="GCI"/>
    <s v="P202100473"/>
    <d v="2021-07-03T08:05:00"/>
    <d v="2021-07-03T08:10:00"/>
    <x v="1"/>
    <x v="0"/>
    <n v="55"/>
    <s v="P"/>
    <s v="Spike Islander"/>
    <x v="4"/>
    <x v="0"/>
    <n v="3.58"/>
    <n v="196.9"/>
  </r>
  <r>
    <s v="ALDERNEY"/>
    <s v="GCI"/>
    <s v="ALDERNEY"/>
    <s v="ACI"/>
    <s v="P202100473"/>
    <d v="2021-07-03T08:05:00"/>
    <d v="2021-07-03T08:10:00"/>
    <x v="0"/>
    <x v="0"/>
    <n v="70"/>
    <s v="P"/>
    <s v="Spike Islander"/>
    <x v="4"/>
    <x v="0"/>
    <n v="3.58"/>
    <n v="250.6"/>
  </r>
  <r>
    <s v="ALDERNEY"/>
    <s v="ACI"/>
    <s v="ALDERNEY"/>
    <s v="GCI"/>
    <s v="P202100473"/>
    <d v="2021-07-03T08:05:00"/>
    <d v="2021-07-03T08:10:00"/>
    <x v="1"/>
    <x v="1"/>
    <n v="3"/>
    <s v="P"/>
    <s v="Spike Islander"/>
    <x v="4"/>
    <x v="0"/>
    <n v="0"/>
    <n v="0"/>
  </r>
  <r>
    <s v="ALDERNEY"/>
    <s v="ACI"/>
    <s v="ALDERNEY"/>
    <s v="GCI"/>
    <s v="P202100473"/>
    <d v="2021-07-03T08:05:00"/>
    <d v="2021-07-03T08:10:00"/>
    <x v="1"/>
    <x v="2"/>
    <n v="1"/>
    <s v="P"/>
    <s v="Spike Islander"/>
    <x v="4"/>
    <x v="0"/>
    <n v="1.76"/>
    <n v="1.76"/>
  </r>
  <r>
    <s v="SARK"/>
    <s v="GCI"/>
    <s v="SARK"/>
    <s v="SRK"/>
    <s v="P202100423"/>
    <d v="2021-07-25T08:00:00"/>
    <d v="2021-07-31T22:00:00"/>
    <x v="0"/>
    <x v="0"/>
    <n v="1346"/>
    <s v="P"/>
    <s v="Sark Venture"/>
    <x v="5"/>
    <x v="0"/>
    <n v="0.93"/>
    <n v="1251.78"/>
  </r>
  <r>
    <s v="SARK"/>
    <s v="GCI"/>
    <s v="SARK"/>
    <s v="SRK"/>
    <s v="P202100423"/>
    <d v="2021-07-25T08:00:00"/>
    <d v="2021-07-31T22:00:00"/>
    <x v="0"/>
    <x v="2"/>
    <n v="251"/>
    <s v="P"/>
    <s v="Sark Venture"/>
    <x v="5"/>
    <x v="0"/>
    <n v="0.48"/>
    <n v="120.47999999999999"/>
  </r>
  <r>
    <s v="SARK"/>
    <s v="GCI"/>
    <s v="SARK"/>
    <s v="SRK"/>
    <s v="P202100422"/>
    <d v="2021-07-18T08:00:00"/>
    <d v="2021-07-24T22:00:00"/>
    <x v="0"/>
    <x v="0"/>
    <n v="1728"/>
    <s v="P"/>
    <s v="Sark Venture"/>
    <x v="5"/>
    <x v="0"/>
    <n v="0.93"/>
    <n v="1607.0400000000002"/>
  </r>
  <r>
    <s v="SARK"/>
    <s v="GCI"/>
    <s v="SARK"/>
    <s v="SRK"/>
    <s v="P202100422"/>
    <d v="2021-07-18T08:00:00"/>
    <d v="2021-07-24T22:00:00"/>
    <x v="0"/>
    <x v="2"/>
    <n v="272"/>
    <s v="P"/>
    <s v="Sark Venture"/>
    <x v="5"/>
    <x v="0"/>
    <n v="0.48"/>
    <n v="130.56"/>
  </r>
  <r>
    <s v="SARK"/>
    <s v="GCI"/>
    <s v="SARK"/>
    <s v="SRK"/>
    <s v="P202100421"/>
    <d v="2021-07-11T08:00:00"/>
    <d v="2021-07-17T22:00:00"/>
    <x v="0"/>
    <x v="2"/>
    <n v="279"/>
    <s v="P"/>
    <s v="Sark Venture"/>
    <x v="5"/>
    <x v="0"/>
    <n v="0.48"/>
    <n v="133.91999999999999"/>
  </r>
  <r>
    <s v="SARK"/>
    <s v="GCI"/>
    <s v="SARK"/>
    <s v="SRK"/>
    <s v="P202100421"/>
    <d v="2021-07-11T08:00:00"/>
    <d v="2021-07-17T22:00:00"/>
    <x v="0"/>
    <x v="0"/>
    <n v="2021"/>
    <s v="P"/>
    <s v="Sark Venture"/>
    <x v="5"/>
    <x v="0"/>
    <n v="0.93"/>
    <n v="1879.5300000000002"/>
  </r>
  <r>
    <s v="SARK"/>
    <s v="GCI"/>
    <s v="SARK"/>
    <s v="SRK"/>
    <s v="P202100420"/>
    <d v="2021-07-04T08:00:00"/>
    <d v="2021-07-10T22:00:00"/>
    <x v="0"/>
    <x v="0"/>
    <n v="2302"/>
    <s v="P"/>
    <s v="Sark Venture"/>
    <x v="5"/>
    <x v="0"/>
    <n v="0.93"/>
    <n v="2140.86"/>
  </r>
  <r>
    <s v="SARK"/>
    <s v="GCI"/>
    <s v="SARK"/>
    <s v="SRK"/>
    <s v="P202100420"/>
    <d v="2021-07-04T08:00:00"/>
    <d v="2021-07-10T22:00:00"/>
    <x v="0"/>
    <x v="2"/>
    <n v="243"/>
    <s v="P"/>
    <s v="Sark Venture"/>
    <x v="5"/>
    <x v="0"/>
    <n v="0.48"/>
    <n v="116.64"/>
  </r>
  <r>
    <s v="SARK"/>
    <s v="GCI"/>
    <s v="SARK"/>
    <s v="SRK"/>
    <s v="P202100419"/>
    <d v="2021-07-01T08:00:00"/>
    <d v="2021-07-03T22:00:00"/>
    <x v="0"/>
    <x v="0"/>
    <n v="587"/>
    <s v="P"/>
    <s v="Sark Venture"/>
    <x v="5"/>
    <x v="0"/>
    <n v="0.93"/>
    <n v="545.91000000000008"/>
  </r>
  <r>
    <s v="SARK"/>
    <s v="GCI"/>
    <s v="SARK"/>
    <s v="SRK"/>
    <s v="P202100419"/>
    <d v="2021-07-01T08:00:00"/>
    <d v="2021-07-03T22:00:00"/>
    <x v="0"/>
    <x v="2"/>
    <n v="51"/>
    <s v="P"/>
    <s v="Sark Venture"/>
    <x v="5"/>
    <x v="0"/>
    <n v="0.48"/>
    <n v="24.48"/>
  </r>
  <r>
    <s v="ST MALO"/>
    <s v="GCI"/>
    <s v="ST MALO"/>
    <s v="SML"/>
    <s v="P202100391"/>
    <d v="2021-07-25T13:15:00"/>
    <d v="2021-07-25T14:06:00"/>
    <x v="0"/>
    <x v="0"/>
    <n v="72"/>
    <s v="P"/>
    <s v="Condor Voyager"/>
    <x v="3"/>
    <x v="0"/>
    <n v="3.58"/>
    <n v="257.76"/>
  </r>
  <r>
    <s v="ST MALO"/>
    <s v="SML"/>
    <s v="ST MALO"/>
    <s v="GCI"/>
    <s v="P202100391"/>
    <d v="2021-07-25T13:15:00"/>
    <d v="2021-07-25T14:06:00"/>
    <x v="1"/>
    <x v="1"/>
    <n v="6"/>
    <s v="P"/>
    <s v="Condor Voyager"/>
    <x v="3"/>
    <x v="0"/>
    <n v="0"/>
    <n v="0"/>
  </r>
  <r>
    <s v="ST MALO"/>
    <s v="SML"/>
    <s v="ST MALO"/>
    <s v="GCI"/>
    <s v="P202100391"/>
    <d v="2021-07-25T13:15:00"/>
    <d v="2021-07-25T14:06:00"/>
    <x v="1"/>
    <x v="2"/>
    <n v="6"/>
    <s v="P"/>
    <s v="Condor Voyager"/>
    <x v="3"/>
    <x v="0"/>
    <n v="1.76"/>
    <n v="10.56"/>
  </r>
  <r>
    <s v="ST MALO"/>
    <s v="SML"/>
    <s v="ST MALO"/>
    <s v="GCI"/>
    <s v="P202100391"/>
    <d v="2021-07-25T13:15:00"/>
    <d v="2021-07-25T14:06:00"/>
    <x v="1"/>
    <x v="0"/>
    <n v="54"/>
    <s v="P"/>
    <s v="Condor Voyager"/>
    <x v="3"/>
    <x v="0"/>
    <n v="3.58"/>
    <n v="193.32"/>
  </r>
  <r>
    <s v="ST MALO"/>
    <s v="GCI"/>
    <s v="ST MALO"/>
    <s v="SML"/>
    <s v="P202100391"/>
    <d v="2021-07-25T13:15:00"/>
    <d v="2021-07-25T14:06:00"/>
    <x v="0"/>
    <x v="1"/>
    <n v="5"/>
    <s v="P"/>
    <s v="Condor Voyager"/>
    <x v="3"/>
    <x v="0"/>
    <n v="0"/>
    <n v="0"/>
  </r>
  <r>
    <s v="ST MALO"/>
    <s v="GCI"/>
    <s v="ST MALO"/>
    <s v="SML"/>
    <s v="P202100391"/>
    <d v="2021-07-25T13:15:00"/>
    <d v="2021-07-25T14:06:00"/>
    <x v="0"/>
    <x v="2"/>
    <n v="10"/>
    <s v="P"/>
    <s v="Condor Voyager"/>
    <x v="3"/>
    <x v="0"/>
    <n v="1.76"/>
    <n v="17.600000000000001"/>
  </r>
  <r>
    <s v="ST MALO"/>
    <s v="SML"/>
    <s v="JERSEY"/>
    <s v="GCI"/>
    <s v="P202100388"/>
    <d v="2021-07-28T08:35:00"/>
    <d v="2021-07-28T11:12:00"/>
    <x v="1"/>
    <x v="0"/>
    <n v="13"/>
    <s v="P"/>
    <s v="Condor Voyager"/>
    <x v="3"/>
    <x v="0"/>
    <n v="3.58"/>
    <n v="46.54"/>
  </r>
  <r>
    <s v="ST MALO"/>
    <s v="GCI"/>
    <s v="JERSEY"/>
    <s v="JER"/>
    <s v="P202100388"/>
    <d v="2021-07-28T08:35:00"/>
    <d v="2021-07-28T11:12:00"/>
    <x v="0"/>
    <x v="2"/>
    <n v="3"/>
    <s v="P"/>
    <s v="Condor Voyager"/>
    <x v="1"/>
    <x v="0"/>
    <n v="1.76"/>
    <n v="5.28"/>
  </r>
  <r>
    <s v="ST MALO"/>
    <s v="GCI"/>
    <s v="JERSEY"/>
    <s v="JER"/>
    <s v="P202100388"/>
    <d v="2021-07-28T08:35:00"/>
    <d v="2021-07-28T11:12:00"/>
    <x v="0"/>
    <x v="0"/>
    <n v="14"/>
    <s v="P"/>
    <s v="Condor Voyager"/>
    <x v="1"/>
    <x v="0"/>
    <n v="3.58"/>
    <n v="50.120000000000005"/>
  </r>
  <r>
    <s v="ST MALO"/>
    <s v="GCI"/>
    <s v="JERSEY"/>
    <s v="SML"/>
    <s v="P202100388"/>
    <d v="2021-07-28T08:35:00"/>
    <d v="2021-07-28T11:12:00"/>
    <x v="0"/>
    <x v="2"/>
    <n v="3"/>
    <s v="P"/>
    <s v="Condor Voyager"/>
    <x v="3"/>
    <x v="0"/>
    <n v="1.76"/>
    <n v="5.28"/>
  </r>
  <r>
    <s v="ST MALO"/>
    <s v="GCI"/>
    <s v="JERSEY"/>
    <s v="SML"/>
    <s v="P202100388"/>
    <d v="2021-07-28T08:35:00"/>
    <d v="2021-07-28T11:12:00"/>
    <x v="0"/>
    <x v="0"/>
    <n v="17"/>
    <s v="P"/>
    <s v="Condor Voyager"/>
    <x v="3"/>
    <x v="0"/>
    <n v="3.58"/>
    <n v="60.86"/>
  </r>
  <r>
    <s v="POOLE"/>
    <s v="GCI"/>
    <s v="POOLE"/>
    <s v="POO"/>
    <s v="P202100384"/>
    <d v="2021-07-26T16:05:00"/>
    <d v="2021-07-26T17:50:00"/>
    <x v="0"/>
    <x v="2"/>
    <n v="28"/>
    <s v="P"/>
    <s v="Condor Liberation"/>
    <x v="0"/>
    <x v="0"/>
    <n v="1.76"/>
    <n v="49.28"/>
  </r>
  <r>
    <s v="POOLE"/>
    <s v="POO"/>
    <s v="POOLE"/>
    <s v="GCI"/>
    <s v="P202100384"/>
    <d v="2021-07-26T16:05:00"/>
    <d v="2021-07-26T17:50:00"/>
    <x v="1"/>
    <x v="1"/>
    <n v="17"/>
    <s v="P"/>
    <s v="Condor Liberation"/>
    <x v="0"/>
    <x v="0"/>
    <n v="0"/>
    <n v="0"/>
  </r>
  <r>
    <s v="POOLE"/>
    <s v="GCI"/>
    <s v="POOLE"/>
    <s v="POO"/>
    <s v="P202100384"/>
    <d v="2021-07-26T16:05:00"/>
    <d v="2021-07-26T17:50:00"/>
    <x v="0"/>
    <x v="1"/>
    <n v="5"/>
    <s v="P"/>
    <s v="Condor Liberation"/>
    <x v="0"/>
    <x v="0"/>
    <n v="0"/>
    <n v="0"/>
  </r>
  <r>
    <s v="POOLE"/>
    <s v="POO"/>
    <s v="POOLE"/>
    <s v="GCI"/>
    <s v="P202100384"/>
    <d v="2021-07-26T16:05:00"/>
    <d v="2021-07-26T17:50:00"/>
    <x v="1"/>
    <x v="0"/>
    <n v="349"/>
    <s v="P"/>
    <s v="Condor Liberation"/>
    <x v="0"/>
    <x v="0"/>
    <n v="3.58"/>
    <n v="1249.42"/>
  </r>
  <r>
    <s v="POOLE"/>
    <s v="POO"/>
    <s v="POOLE"/>
    <s v="GCI"/>
    <s v="P202100384"/>
    <d v="2021-07-26T16:05:00"/>
    <d v="2021-07-26T17:50:00"/>
    <x v="1"/>
    <x v="2"/>
    <n v="90"/>
    <s v="P"/>
    <s v="Condor Liberation"/>
    <x v="0"/>
    <x v="0"/>
    <n v="1.76"/>
    <n v="158.4"/>
  </r>
  <r>
    <s v="POOLE"/>
    <s v="GCI"/>
    <s v="POOLE"/>
    <s v="POO"/>
    <s v="P202100384"/>
    <d v="2021-07-26T16:05:00"/>
    <d v="2021-07-26T17:50:00"/>
    <x v="0"/>
    <x v="0"/>
    <n v="237"/>
    <s v="P"/>
    <s v="Condor Liberation"/>
    <x v="0"/>
    <x v="0"/>
    <n v="3.58"/>
    <n v="848.46"/>
  </r>
  <r>
    <s v="POOLE"/>
    <s v="POO"/>
    <s v="JERSEY/POOLE"/>
    <s v="GCI"/>
    <s v="P202100383"/>
    <d v="2021-07-19T15:02:00"/>
    <d v="2021-07-19T17:03:00"/>
    <x v="1"/>
    <x v="0"/>
    <n v="391"/>
    <s v="P"/>
    <s v="Condor Liberation"/>
    <x v="0"/>
    <x v="0"/>
    <n v="3.58"/>
    <n v="1399.78"/>
  </r>
  <r>
    <s v="POOLE"/>
    <s v="GCI"/>
    <s v="JERSEY/POOLE"/>
    <s v="POO"/>
    <s v="P202100383"/>
    <d v="2021-07-19T15:02:00"/>
    <d v="2021-07-19T17:03:00"/>
    <x v="0"/>
    <x v="1"/>
    <n v="6"/>
    <s v="P"/>
    <s v="Condor Liberation"/>
    <x v="0"/>
    <x v="0"/>
    <n v="0"/>
    <n v="0"/>
  </r>
  <r>
    <s v="POOLE"/>
    <s v="GCI"/>
    <s v="JERSEY/POOLE"/>
    <s v="POO"/>
    <s v="P202100383"/>
    <d v="2021-07-19T15:02:00"/>
    <d v="2021-07-19T17:03:00"/>
    <x v="0"/>
    <x v="2"/>
    <n v="20"/>
    <s v="P"/>
    <s v="Condor Liberation"/>
    <x v="0"/>
    <x v="0"/>
    <n v="1.76"/>
    <n v="35.200000000000003"/>
  </r>
  <r>
    <s v="POOLE"/>
    <s v="GCI"/>
    <s v="JERSEY/POOLE"/>
    <s v="POO"/>
    <s v="P202100383"/>
    <d v="2021-07-19T15:02:00"/>
    <d v="2021-07-19T17:03:00"/>
    <x v="0"/>
    <x v="0"/>
    <n v="223"/>
    <s v="P"/>
    <s v="Condor Liberation"/>
    <x v="0"/>
    <x v="0"/>
    <n v="3.58"/>
    <n v="798.34"/>
  </r>
  <r>
    <s v="POOLE"/>
    <s v="GCI"/>
    <s v="JERSEY/POOLE"/>
    <s v="JER"/>
    <s v="P202100383"/>
    <d v="2021-07-19T15:02:00"/>
    <d v="2021-07-19T17:03:00"/>
    <x v="0"/>
    <x v="1"/>
    <n v="1"/>
    <s v="P"/>
    <s v="Condor Liberation"/>
    <x v="1"/>
    <x v="0"/>
    <n v="0"/>
    <n v="0"/>
  </r>
  <r>
    <s v="POOLE"/>
    <s v="GCI"/>
    <s v="JERSEY/POOLE"/>
    <s v="JER"/>
    <s v="P202100383"/>
    <d v="2021-07-19T15:02:00"/>
    <d v="2021-07-19T17:03:00"/>
    <x v="0"/>
    <x v="2"/>
    <n v="5"/>
    <s v="P"/>
    <s v="Condor Liberation"/>
    <x v="1"/>
    <x v="0"/>
    <n v="1.76"/>
    <n v="8.8000000000000007"/>
  </r>
  <r>
    <s v="POOLE"/>
    <s v="GCI"/>
    <s v="JERSEY/POOLE"/>
    <s v="JER"/>
    <s v="P202100383"/>
    <d v="2021-07-19T15:02:00"/>
    <d v="2021-07-19T17:03:00"/>
    <x v="0"/>
    <x v="0"/>
    <n v="16"/>
    <s v="P"/>
    <s v="Condor Liberation"/>
    <x v="1"/>
    <x v="0"/>
    <n v="3.58"/>
    <n v="57.28"/>
  </r>
  <r>
    <s v="POOLE"/>
    <s v="GCI"/>
    <s v="JERSEY/POOLE"/>
    <s v="SML"/>
    <s v="P202100383"/>
    <d v="2021-07-19T15:02:00"/>
    <d v="2021-07-19T17:03:00"/>
    <x v="0"/>
    <x v="1"/>
    <n v="3"/>
    <s v="P"/>
    <s v="Condor Liberation"/>
    <x v="3"/>
    <x v="0"/>
    <n v="0"/>
    <n v="0"/>
  </r>
  <r>
    <s v="POOLE"/>
    <s v="GCI"/>
    <s v="JERSEY/POOLE"/>
    <s v="SML"/>
    <s v="P202100383"/>
    <d v="2021-07-19T15:02:00"/>
    <d v="2021-07-19T17:03:00"/>
    <x v="0"/>
    <x v="2"/>
    <n v="22"/>
    <s v="P"/>
    <s v="Condor Liberation"/>
    <x v="3"/>
    <x v="0"/>
    <n v="1.76"/>
    <n v="38.72"/>
  </r>
  <r>
    <s v="POOLE"/>
    <s v="GCI"/>
    <s v="JERSEY/POOLE"/>
    <s v="SML"/>
    <s v="P202100383"/>
    <d v="2021-07-19T15:02:00"/>
    <d v="2021-07-19T17:03:00"/>
    <x v="0"/>
    <x v="0"/>
    <n v="64"/>
    <s v="P"/>
    <s v="Condor Liberation"/>
    <x v="3"/>
    <x v="0"/>
    <n v="3.58"/>
    <n v="229.12"/>
  </r>
  <r>
    <s v="POOLE"/>
    <s v="POO"/>
    <s v="JERSEY/POOLE"/>
    <s v="GCI"/>
    <s v="P202100383"/>
    <d v="2021-07-19T15:02:00"/>
    <d v="2021-07-19T17:03:00"/>
    <x v="1"/>
    <x v="1"/>
    <n v="6"/>
    <s v="P"/>
    <s v="Condor Liberation"/>
    <x v="0"/>
    <x v="0"/>
    <n v="0"/>
    <n v="0"/>
  </r>
  <r>
    <s v="POOLE"/>
    <s v="POO"/>
    <s v="JERSEY/POOLE"/>
    <s v="GCI"/>
    <s v="P202100383"/>
    <d v="2021-07-19T15:02:00"/>
    <d v="2021-07-19T17:03:00"/>
    <x v="1"/>
    <x v="2"/>
    <n v="27"/>
    <s v="P"/>
    <s v="Condor Liberation"/>
    <x v="0"/>
    <x v="0"/>
    <n v="1.76"/>
    <n v="47.52"/>
  </r>
  <r>
    <s v="POOLE"/>
    <s v="POO"/>
    <s v="JERSEY/POOLE"/>
    <s v="GCI"/>
    <s v="P202100382"/>
    <d v="2021-07-12T16:10:00"/>
    <d v="2021-07-12T17:36:00"/>
    <x v="1"/>
    <x v="0"/>
    <n v="302"/>
    <s v="P"/>
    <s v="Condor Liberation"/>
    <x v="0"/>
    <x v="0"/>
    <n v="3.58"/>
    <n v="1081.1600000000001"/>
  </r>
  <r>
    <s v="POOLE"/>
    <s v="GCI"/>
    <s v="JERSEY/POOLE"/>
    <s v="POO"/>
    <s v="P202100382"/>
    <d v="2021-07-12T16:10:00"/>
    <d v="2021-07-12T17:36:00"/>
    <x v="0"/>
    <x v="1"/>
    <n v="2"/>
    <s v="P"/>
    <s v="Condor Liberation"/>
    <x v="0"/>
    <x v="0"/>
    <n v="0"/>
    <n v="0"/>
  </r>
  <r>
    <s v="POOLE"/>
    <s v="GCI"/>
    <s v="JERSEY/POOLE"/>
    <s v="POO"/>
    <s v="P202100382"/>
    <d v="2021-07-12T16:10:00"/>
    <d v="2021-07-12T17:36:00"/>
    <x v="0"/>
    <x v="2"/>
    <n v="5"/>
    <s v="P"/>
    <s v="Condor Liberation"/>
    <x v="0"/>
    <x v="0"/>
    <n v="1.76"/>
    <n v="8.8000000000000007"/>
  </r>
  <r>
    <s v="POOLE"/>
    <s v="GCI"/>
    <s v="JERSEY/POOLE"/>
    <s v="POO"/>
    <s v="P202100382"/>
    <d v="2021-07-12T16:10:00"/>
    <d v="2021-07-12T17:36:00"/>
    <x v="0"/>
    <x v="0"/>
    <n v="170"/>
    <s v="P"/>
    <s v="Condor Liberation"/>
    <x v="0"/>
    <x v="0"/>
    <n v="3.58"/>
    <n v="608.6"/>
  </r>
  <r>
    <s v="POOLE"/>
    <s v="GCI"/>
    <s v="JERSEY/POOLE"/>
    <s v="PME"/>
    <s v="P202100382"/>
    <d v="2021-07-12T16:10:00"/>
    <d v="2021-07-12T17:36:00"/>
    <x v="0"/>
    <x v="0"/>
    <n v="2"/>
    <s v="P"/>
    <s v="Condor Liberation"/>
    <x v="6"/>
    <x v="0"/>
    <n v="3.58"/>
    <n v="7.16"/>
  </r>
  <r>
    <s v="POOLE"/>
    <s v="GCI"/>
    <s v="JERSEY/POOLE"/>
    <s v="JER"/>
    <s v="P202100382"/>
    <d v="2021-07-12T16:10:00"/>
    <d v="2021-07-12T17:36:00"/>
    <x v="0"/>
    <x v="0"/>
    <n v="12"/>
    <s v="P"/>
    <s v="Condor Liberation"/>
    <x v="1"/>
    <x v="0"/>
    <n v="3.58"/>
    <n v="42.96"/>
  </r>
  <r>
    <s v="POOLE"/>
    <s v="GCI"/>
    <s v="JERSEY/POOLE"/>
    <s v="SML"/>
    <s v="P202100382"/>
    <d v="2021-07-12T16:10:00"/>
    <d v="2021-07-12T17:36:00"/>
    <x v="0"/>
    <x v="2"/>
    <n v="7"/>
    <s v="P"/>
    <s v="Condor Liberation"/>
    <x v="3"/>
    <x v="0"/>
    <n v="1.76"/>
    <n v="12.32"/>
  </r>
  <r>
    <s v="POOLE"/>
    <s v="GCI"/>
    <s v="JERSEY/POOLE"/>
    <s v="SML"/>
    <s v="P202100382"/>
    <d v="2021-07-12T16:10:00"/>
    <d v="2021-07-12T17:36:00"/>
    <x v="0"/>
    <x v="0"/>
    <n v="12"/>
    <s v="P"/>
    <s v="Condor Liberation"/>
    <x v="3"/>
    <x v="0"/>
    <n v="3.58"/>
    <n v="42.96"/>
  </r>
  <r>
    <s v="POOLE"/>
    <s v="POO"/>
    <s v="JERSEY/POOLE"/>
    <s v="GCI"/>
    <s v="P202100382"/>
    <d v="2021-07-12T16:10:00"/>
    <d v="2021-07-12T17:36:00"/>
    <x v="1"/>
    <x v="1"/>
    <n v="8"/>
    <s v="P"/>
    <s v="Condor Liberation"/>
    <x v="0"/>
    <x v="0"/>
    <n v="0"/>
    <n v="0"/>
  </r>
  <r>
    <s v="POOLE"/>
    <s v="POO"/>
    <s v="JERSEY/POOLE"/>
    <s v="GCI"/>
    <s v="P202100382"/>
    <d v="2021-07-12T16:10:00"/>
    <d v="2021-07-12T17:36:00"/>
    <x v="1"/>
    <x v="2"/>
    <n v="27"/>
    <s v="P"/>
    <s v="Condor Liberation"/>
    <x v="0"/>
    <x v="0"/>
    <n v="1.76"/>
    <n v="47.52"/>
  </r>
  <r>
    <s v="POOLE"/>
    <s v="POO"/>
    <s v="JERSEY/POOLE"/>
    <s v="GCI"/>
    <s v="P202100381"/>
    <d v="2021-07-05T14:24:00"/>
    <d v="2021-07-05T15:32:00"/>
    <x v="1"/>
    <x v="0"/>
    <n v="300"/>
    <s v="P"/>
    <s v="Condor Liberation"/>
    <x v="0"/>
    <x v="0"/>
    <n v="3.58"/>
    <n v="1074"/>
  </r>
  <r>
    <s v="POOLE"/>
    <s v="GCI"/>
    <s v="JERSEY/POOLE"/>
    <s v="POO"/>
    <s v="P202100381"/>
    <d v="2021-07-05T14:24:00"/>
    <d v="2021-07-05T15:32:00"/>
    <x v="0"/>
    <x v="1"/>
    <n v="1"/>
    <s v="P"/>
    <s v="Condor Liberation"/>
    <x v="0"/>
    <x v="0"/>
    <n v="0"/>
    <n v="0"/>
  </r>
  <r>
    <s v="POOLE"/>
    <s v="GCI"/>
    <s v="JERSEY/POOLE"/>
    <s v="POO"/>
    <s v="P202100381"/>
    <d v="2021-07-05T14:24:00"/>
    <d v="2021-07-05T15:32:00"/>
    <x v="0"/>
    <x v="2"/>
    <n v="3"/>
    <s v="P"/>
    <s v="Condor Liberation"/>
    <x v="0"/>
    <x v="0"/>
    <n v="1.76"/>
    <n v="5.28"/>
  </r>
  <r>
    <s v="POOLE"/>
    <s v="GCI"/>
    <s v="JERSEY/POOLE"/>
    <s v="POO"/>
    <s v="P202100381"/>
    <d v="2021-07-05T14:24:00"/>
    <d v="2021-07-05T15:32:00"/>
    <x v="0"/>
    <x v="0"/>
    <n v="114"/>
    <s v="P"/>
    <s v="Condor Liberation"/>
    <x v="0"/>
    <x v="0"/>
    <n v="3.58"/>
    <n v="408.12"/>
  </r>
  <r>
    <s v="POOLE"/>
    <s v="GCI"/>
    <s v="JERSEY/POOLE"/>
    <s v="JER"/>
    <s v="P202100381"/>
    <d v="2021-07-05T14:24:00"/>
    <d v="2021-07-05T15:32:00"/>
    <x v="0"/>
    <x v="0"/>
    <n v="7"/>
    <s v="P"/>
    <s v="Condor Liberation"/>
    <x v="1"/>
    <x v="0"/>
    <n v="3.58"/>
    <n v="25.060000000000002"/>
  </r>
  <r>
    <s v="POOLE"/>
    <s v="GCI"/>
    <s v="JERSEY/POOLE"/>
    <s v="SML"/>
    <s v="P202100381"/>
    <d v="2021-07-05T14:24:00"/>
    <d v="2021-07-05T15:32:00"/>
    <x v="0"/>
    <x v="2"/>
    <n v="5"/>
    <s v="P"/>
    <s v="Condor Liberation"/>
    <x v="3"/>
    <x v="0"/>
    <n v="1.76"/>
    <n v="8.8000000000000007"/>
  </r>
  <r>
    <s v="POOLE"/>
    <s v="GCI"/>
    <s v="JERSEY/POOLE"/>
    <s v="SML"/>
    <s v="P202100381"/>
    <d v="2021-07-05T14:24:00"/>
    <d v="2021-07-05T15:32:00"/>
    <x v="0"/>
    <x v="0"/>
    <n v="46"/>
    <s v="P"/>
    <s v="Condor Liberation"/>
    <x v="3"/>
    <x v="0"/>
    <n v="3.58"/>
    <n v="164.68"/>
  </r>
  <r>
    <s v="POOLE"/>
    <s v="POO"/>
    <s v="JERSEY/POOLE"/>
    <s v="GCI"/>
    <s v="P202100381"/>
    <d v="2021-07-05T14:24:00"/>
    <d v="2021-07-05T15:32:00"/>
    <x v="1"/>
    <x v="1"/>
    <n v="6"/>
    <s v="P"/>
    <s v="Condor Liberation"/>
    <x v="0"/>
    <x v="0"/>
    <n v="0"/>
    <n v="0"/>
  </r>
  <r>
    <s v="POOLE"/>
    <s v="POO"/>
    <s v="JERSEY/POOLE"/>
    <s v="GCI"/>
    <s v="P202100381"/>
    <d v="2021-07-05T14:24:00"/>
    <d v="2021-07-05T15:32:00"/>
    <x v="1"/>
    <x v="2"/>
    <n v="9"/>
    <s v="P"/>
    <s v="Condor Liberation"/>
    <x v="0"/>
    <x v="0"/>
    <n v="1.76"/>
    <n v="15.84"/>
  </r>
  <r>
    <s v="POOLE"/>
    <s v="POO"/>
    <s v="POOLE"/>
    <s v="GCI"/>
    <s v="P202100380"/>
    <d v="2021-07-25T17:13:00"/>
    <d v="2021-07-25T18:16:00"/>
    <x v="1"/>
    <x v="0"/>
    <n v="364"/>
    <s v="P"/>
    <s v="Condor Liberation"/>
    <x v="0"/>
    <x v="0"/>
    <n v="3.58"/>
    <n v="1303.1200000000001"/>
  </r>
  <r>
    <s v="POOLE"/>
    <s v="GCI"/>
    <s v="POOLE"/>
    <s v="POO"/>
    <s v="P202100380"/>
    <d v="2021-07-25T17:13:00"/>
    <d v="2021-07-25T18:16:00"/>
    <x v="0"/>
    <x v="1"/>
    <n v="4"/>
    <s v="P"/>
    <s v="Condor Liberation"/>
    <x v="0"/>
    <x v="0"/>
    <n v="0"/>
    <n v="0"/>
  </r>
  <r>
    <s v="POOLE"/>
    <s v="GCI"/>
    <s v="POOLE"/>
    <s v="POO"/>
    <s v="P202100380"/>
    <d v="2021-07-25T17:13:00"/>
    <d v="2021-07-25T18:16:00"/>
    <x v="0"/>
    <x v="2"/>
    <n v="24"/>
    <s v="P"/>
    <s v="Condor Liberation"/>
    <x v="0"/>
    <x v="0"/>
    <n v="1.76"/>
    <n v="42.24"/>
  </r>
  <r>
    <s v="POOLE"/>
    <s v="GCI"/>
    <s v="POOLE"/>
    <s v="POO"/>
    <s v="P202100380"/>
    <d v="2021-07-25T17:13:00"/>
    <d v="2021-07-25T18:16:00"/>
    <x v="0"/>
    <x v="0"/>
    <n v="213"/>
    <s v="P"/>
    <s v="Condor Liberation"/>
    <x v="0"/>
    <x v="0"/>
    <n v="3.58"/>
    <n v="762.54"/>
  </r>
  <r>
    <s v="POOLE"/>
    <s v="POO"/>
    <s v="POOLE"/>
    <s v="GCI"/>
    <s v="P202100380"/>
    <d v="2021-07-25T17:13:00"/>
    <d v="2021-07-25T18:16:00"/>
    <x v="1"/>
    <x v="1"/>
    <n v="19"/>
    <s v="P"/>
    <s v="Condor Liberation"/>
    <x v="0"/>
    <x v="0"/>
    <n v="0"/>
    <n v="0"/>
  </r>
  <r>
    <s v="POOLE"/>
    <s v="POO"/>
    <s v="POOLE"/>
    <s v="GCI"/>
    <s v="P202100380"/>
    <d v="2021-07-25T17:13:00"/>
    <d v="2021-07-25T18:16:00"/>
    <x v="1"/>
    <x v="2"/>
    <n v="92"/>
    <s v="P"/>
    <s v="Condor Liberation"/>
    <x v="0"/>
    <x v="0"/>
    <n v="1.76"/>
    <n v="161.91999999999999"/>
  </r>
  <r>
    <s v="POOLE"/>
    <s v="POO"/>
    <s v="POOLE"/>
    <s v="GCI"/>
    <s v="P202100379"/>
    <d v="2021-07-18T17:11:00"/>
    <d v="2021-07-18T18:18:00"/>
    <x v="1"/>
    <x v="0"/>
    <n v="248"/>
    <s v="P"/>
    <s v="Condor Liberation"/>
    <x v="0"/>
    <x v="0"/>
    <n v="3.58"/>
    <n v="887.84"/>
  </r>
  <r>
    <s v="POOLE"/>
    <s v="GCI"/>
    <s v="POOLE"/>
    <s v="POO"/>
    <s v="P202100379"/>
    <d v="2021-07-18T17:11:00"/>
    <d v="2021-07-18T18:18:00"/>
    <x v="0"/>
    <x v="1"/>
    <n v="9"/>
    <s v="P"/>
    <s v="Condor Liberation"/>
    <x v="0"/>
    <x v="0"/>
    <n v="0"/>
    <n v="0"/>
  </r>
  <r>
    <s v="POOLE"/>
    <s v="GCI"/>
    <s v="POOLE"/>
    <s v="POO"/>
    <s v="P202100379"/>
    <d v="2021-07-18T17:11:00"/>
    <d v="2021-07-18T18:18:00"/>
    <x v="0"/>
    <x v="2"/>
    <n v="45"/>
    <s v="P"/>
    <s v="Condor Liberation"/>
    <x v="0"/>
    <x v="0"/>
    <n v="1.76"/>
    <n v="79.2"/>
  </r>
  <r>
    <s v="POOLE"/>
    <s v="GCI"/>
    <s v="POOLE"/>
    <s v="POO"/>
    <s v="P202100379"/>
    <d v="2021-07-18T17:11:00"/>
    <d v="2021-07-18T18:18:00"/>
    <x v="0"/>
    <x v="0"/>
    <n v="293"/>
    <s v="P"/>
    <s v="Condor Liberation"/>
    <x v="0"/>
    <x v="0"/>
    <n v="3.58"/>
    <n v="1048.94"/>
  </r>
  <r>
    <s v="POOLE"/>
    <s v="POO"/>
    <s v="POOLE"/>
    <s v="GCI"/>
    <s v="P202100379"/>
    <d v="2021-07-18T17:11:00"/>
    <d v="2021-07-18T18:18:00"/>
    <x v="1"/>
    <x v="1"/>
    <n v="7"/>
    <s v="P"/>
    <s v="Condor Liberation"/>
    <x v="0"/>
    <x v="0"/>
    <n v="0"/>
    <n v="0"/>
  </r>
  <r>
    <s v="POOLE"/>
    <s v="POO"/>
    <s v="POOLE"/>
    <s v="GCI"/>
    <s v="P202100379"/>
    <d v="2021-07-18T17:11:00"/>
    <d v="2021-07-18T18:18:00"/>
    <x v="1"/>
    <x v="2"/>
    <n v="21"/>
    <s v="P"/>
    <s v="Condor Liberation"/>
    <x v="0"/>
    <x v="0"/>
    <n v="1.76"/>
    <n v="36.96"/>
  </r>
  <r>
    <s v="POOLE"/>
    <s v="POO"/>
    <s v="POOLE"/>
    <s v="GCI"/>
    <s v="P202100378"/>
    <d v="2021-07-15T16:58:00"/>
    <d v="2021-07-15T18:24:00"/>
    <x v="1"/>
    <x v="0"/>
    <n v="191"/>
    <s v="P"/>
    <s v="Condor Liberation"/>
    <x v="0"/>
    <x v="0"/>
    <n v="3.58"/>
    <n v="683.78"/>
  </r>
  <r>
    <s v="POOLE"/>
    <s v="GCI"/>
    <s v="POOLE"/>
    <s v="POO"/>
    <s v="P202100378"/>
    <d v="2021-07-15T16:58:00"/>
    <d v="2021-07-15T18:24:00"/>
    <x v="0"/>
    <x v="1"/>
    <n v="3"/>
    <s v="P"/>
    <s v="Condor Liberation"/>
    <x v="0"/>
    <x v="0"/>
    <n v="0"/>
    <n v="0"/>
  </r>
  <r>
    <s v="POOLE"/>
    <s v="GCI"/>
    <s v="POOLE"/>
    <s v="POO"/>
    <s v="P202100378"/>
    <d v="2021-07-15T16:58:00"/>
    <d v="2021-07-15T18:24:00"/>
    <x v="0"/>
    <x v="2"/>
    <n v="19"/>
    <s v="P"/>
    <s v="Condor Liberation"/>
    <x v="0"/>
    <x v="0"/>
    <n v="1.76"/>
    <n v="33.44"/>
  </r>
  <r>
    <s v="POOLE"/>
    <s v="GCI"/>
    <s v="POOLE"/>
    <s v="POO"/>
    <s v="P202100378"/>
    <d v="2021-07-15T16:58:00"/>
    <d v="2021-07-15T18:24:00"/>
    <x v="0"/>
    <x v="0"/>
    <n v="266"/>
    <s v="P"/>
    <s v="Condor Liberation"/>
    <x v="0"/>
    <x v="0"/>
    <n v="3.58"/>
    <n v="952.28"/>
  </r>
  <r>
    <s v="POOLE"/>
    <s v="POO"/>
    <s v="POOLE"/>
    <s v="GCI"/>
    <s v="P202100378"/>
    <d v="2021-07-15T16:58:00"/>
    <d v="2021-07-15T18:24:00"/>
    <x v="1"/>
    <x v="1"/>
    <n v="5"/>
    <s v="P"/>
    <s v="Condor Liberation"/>
    <x v="0"/>
    <x v="0"/>
    <n v="0"/>
    <n v="0"/>
  </r>
  <r>
    <s v="POOLE"/>
    <s v="POO"/>
    <s v="POOLE"/>
    <s v="GCI"/>
    <s v="P202100378"/>
    <d v="2021-07-15T16:58:00"/>
    <d v="2021-07-15T18:24:00"/>
    <x v="1"/>
    <x v="2"/>
    <n v="11"/>
    <s v="P"/>
    <s v="Condor Liberation"/>
    <x v="0"/>
    <x v="0"/>
    <n v="1.76"/>
    <n v="19.36"/>
  </r>
  <r>
    <s v="POOLE"/>
    <s v="POO"/>
    <s v="POOLE"/>
    <s v="GCI"/>
    <s v="P202100377"/>
    <d v="2021-07-11T16:45:00"/>
    <d v="2021-07-11T17:50:00"/>
    <x v="1"/>
    <x v="0"/>
    <n v="248"/>
    <s v="P"/>
    <s v="Condor Liberation"/>
    <x v="0"/>
    <x v="0"/>
    <n v="3.58"/>
    <n v="887.84"/>
  </r>
  <r>
    <s v="POOLE"/>
    <s v="GCI"/>
    <s v="POOLE"/>
    <s v="POO"/>
    <s v="P202100377"/>
    <d v="2021-07-11T16:45:00"/>
    <d v="2021-07-11T17:50:00"/>
    <x v="0"/>
    <x v="1"/>
    <n v="4"/>
    <s v="P"/>
    <s v="Condor Liberation"/>
    <x v="0"/>
    <x v="0"/>
    <n v="0"/>
    <n v="0"/>
  </r>
  <r>
    <s v="POOLE"/>
    <s v="GCI"/>
    <s v="POOLE"/>
    <s v="POO"/>
    <s v="P202100377"/>
    <d v="2021-07-11T16:45:00"/>
    <d v="2021-07-11T17:50:00"/>
    <x v="0"/>
    <x v="2"/>
    <n v="15"/>
    <s v="P"/>
    <s v="Condor Liberation"/>
    <x v="0"/>
    <x v="0"/>
    <n v="1.76"/>
    <n v="26.4"/>
  </r>
  <r>
    <s v="POOLE"/>
    <s v="GCI"/>
    <s v="POOLE"/>
    <s v="POO"/>
    <s v="P202100377"/>
    <d v="2021-07-11T16:45:00"/>
    <d v="2021-07-11T17:50:00"/>
    <x v="0"/>
    <x v="0"/>
    <n v="186"/>
    <s v="P"/>
    <s v="Condor Liberation"/>
    <x v="0"/>
    <x v="0"/>
    <n v="3.58"/>
    <n v="665.88"/>
  </r>
  <r>
    <s v="POOLE"/>
    <s v="POO"/>
    <s v="POOLE"/>
    <s v="GCI"/>
    <s v="P202100377"/>
    <d v="2021-07-11T16:45:00"/>
    <d v="2021-07-11T17:50:00"/>
    <x v="1"/>
    <x v="1"/>
    <n v="5"/>
    <s v="P"/>
    <s v="Condor Liberation"/>
    <x v="0"/>
    <x v="0"/>
    <n v="0"/>
    <n v="0"/>
  </r>
  <r>
    <s v="POOLE"/>
    <s v="POO"/>
    <s v="POOLE"/>
    <s v="GCI"/>
    <s v="P202100377"/>
    <d v="2021-07-11T16:45:00"/>
    <d v="2021-07-11T17:50:00"/>
    <x v="1"/>
    <x v="2"/>
    <n v="26"/>
    <s v="P"/>
    <s v="Condor Liberation"/>
    <x v="0"/>
    <x v="0"/>
    <n v="1.76"/>
    <n v="45.76"/>
  </r>
  <r>
    <s v="POOLE"/>
    <s v="POO"/>
    <s v="POOLE"/>
    <s v="GCI"/>
    <s v="P202100376"/>
    <d v="2021-07-04T17:10:00"/>
    <d v="2021-07-04T17:58:00"/>
    <x v="1"/>
    <x v="0"/>
    <n v="233"/>
    <s v="P"/>
    <s v="Condor Liberation"/>
    <x v="0"/>
    <x v="0"/>
    <n v="3.58"/>
    <n v="834.14"/>
  </r>
  <r>
    <s v="POOLE"/>
    <s v="GCI"/>
    <s v="POOLE"/>
    <s v="POO"/>
    <s v="P202100376"/>
    <d v="2021-07-04T17:10:00"/>
    <d v="2021-07-04T17:58:00"/>
    <x v="0"/>
    <x v="1"/>
    <n v="2"/>
    <s v="P"/>
    <s v="Condor Liberation"/>
    <x v="0"/>
    <x v="0"/>
    <n v="0"/>
    <n v="0"/>
  </r>
  <r>
    <s v="POOLE"/>
    <s v="GCI"/>
    <s v="POOLE"/>
    <s v="POO"/>
    <s v="P202100376"/>
    <d v="2021-07-04T17:10:00"/>
    <d v="2021-07-04T17:58:00"/>
    <x v="0"/>
    <x v="2"/>
    <n v="4"/>
    <s v="P"/>
    <s v="Condor Liberation"/>
    <x v="0"/>
    <x v="0"/>
    <n v="1.76"/>
    <n v="7.04"/>
  </r>
  <r>
    <s v="POOLE"/>
    <s v="GCI"/>
    <s v="POOLE"/>
    <s v="POO"/>
    <s v="P202100376"/>
    <d v="2021-07-04T17:10:00"/>
    <d v="2021-07-04T17:58:00"/>
    <x v="0"/>
    <x v="0"/>
    <n v="114"/>
    <s v="P"/>
    <s v="Condor Liberation"/>
    <x v="0"/>
    <x v="0"/>
    <n v="3.58"/>
    <n v="408.12"/>
  </r>
  <r>
    <s v="POOLE"/>
    <s v="POO"/>
    <s v="POOLE"/>
    <s v="GCI"/>
    <s v="P202100376"/>
    <d v="2021-07-04T17:10:00"/>
    <d v="2021-07-04T17:58:00"/>
    <x v="1"/>
    <x v="1"/>
    <n v="4"/>
    <s v="P"/>
    <s v="Condor Liberation"/>
    <x v="0"/>
    <x v="0"/>
    <n v="0"/>
    <n v="0"/>
  </r>
  <r>
    <s v="POOLE"/>
    <s v="POO"/>
    <s v="POOLE"/>
    <s v="GCI"/>
    <s v="P202100376"/>
    <d v="2021-07-04T17:10:00"/>
    <d v="2021-07-04T17:58:00"/>
    <x v="1"/>
    <x v="2"/>
    <n v="12"/>
    <s v="P"/>
    <s v="Condor Liberation"/>
    <x v="0"/>
    <x v="0"/>
    <n v="1.76"/>
    <n v="21.12"/>
  </r>
  <r>
    <s v="POOLE"/>
    <s v="POO"/>
    <s v="JERSEY"/>
    <s v="GCI"/>
    <s v="P202100375"/>
    <d v="2021-07-31T20:35:00"/>
    <d v="2021-07-31T21:14:00"/>
    <x v="1"/>
    <x v="0"/>
    <n v="266"/>
    <s v="P"/>
    <s v="Condor Liberation"/>
    <x v="0"/>
    <x v="0"/>
    <n v="3.58"/>
    <n v="952.28"/>
  </r>
  <r>
    <s v="POOLE"/>
    <s v="GCI"/>
    <s v="JERSEY"/>
    <s v="JER"/>
    <s v="P202100375"/>
    <d v="2021-07-31T20:35:00"/>
    <d v="2021-07-31T21:14:00"/>
    <x v="0"/>
    <x v="2"/>
    <n v="2"/>
    <s v="P"/>
    <s v="Condor Liberation"/>
    <x v="1"/>
    <x v="0"/>
    <n v="1.76"/>
    <n v="3.52"/>
  </r>
  <r>
    <s v="POOLE"/>
    <s v="GCI"/>
    <s v="JERSEY"/>
    <s v="JER"/>
    <s v="P202100375"/>
    <d v="2021-07-31T20:35:00"/>
    <d v="2021-07-31T21:14:00"/>
    <x v="0"/>
    <x v="0"/>
    <n v="19"/>
    <s v="P"/>
    <s v="Condor Liberation"/>
    <x v="1"/>
    <x v="0"/>
    <n v="3.58"/>
    <n v="68.02"/>
  </r>
  <r>
    <s v="POOLE"/>
    <s v="POO"/>
    <s v="JERSEY"/>
    <s v="GCI"/>
    <s v="P202100375"/>
    <d v="2021-07-31T20:35:00"/>
    <d v="2021-07-31T21:14:00"/>
    <x v="1"/>
    <x v="1"/>
    <n v="17"/>
    <s v="P"/>
    <s v="Condor Liberation"/>
    <x v="0"/>
    <x v="0"/>
    <n v="0"/>
    <n v="0"/>
  </r>
  <r>
    <s v="POOLE"/>
    <s v="POO"/>
    <s v="JERSEY"/>
    <s v="GCI"/>
    <s v="P202100375"/>
    <d v="2021-07-31T20:35:00"/>
    <d v="2021-07-31T21:14:00"/>
    <x v="1"/>
    <x v="2"/>
    <n v="99"/>
    <s v="P"/>
    <s v="Condor Liberation"/>
    <x v="0"/>
    <x v="0"/>
    <n v="1.76"/>
    <n v="174.24"/>
  </r>
  <r>
    <s v="POOLE"/>
    <s v="POO"/>
    <s v="JERSEY"/>
    <s v="GCI"/>
    <s v="P202100374"/>
    <d v="2021-07-30T19:00:00"/>
    <d v="2021-07-30T20:05:00"/>
    <x v="1"/>
    <x v="0"/>
    <n v="260"/>
    <s v="P"/>
    <s v="Condor Liberation"/>
    <x v="0"/>
    <x v="0"/>
    <n v="3.58"/>
    <n v="930.80000000000007"/>
  </r>
  <r>
    <s v="POOLE"/>
    <s v="GCI"/>
    <s v="JERSEY"/>
    <s v="JER"/>
    <s v="P202100374"/>
    <d v="2021-07-30T19:00:00"/>
    <d v="2021-07-30T20:05:00"/>
    <x v="0"/>
    <x v="0"/>
    <n v="11"/>
    <s v="P"/>
    <s v="Condor Liberation"/>
    <x v="1"/>
    <x v="0"/>
    <n v="3.58"/>
    <n v="39.380000000000003"/>
  </r>
  <r>
    <s v="POOLE"/>
    <s v="GCI"/>
    <s v="JERSEY"/>
    <s v="JER"/>
    <s v="P202100374"/>
    <d v="2021-07-30T19:00:00"/>
    <d v="2021-07-30T20:05:00"/>
    <x v="0"/>
    <x v="2"/>
    <n v="1"/>
    <s v="P"/>
    <s v="Condor Liberation"/>
    <x v="1"/>
    <x v="0"/>
    <n v="1.76"/>
    <n v="1.76"/>
  </r>
  <r>
    <s v="POOLE"/>
    <s v="POO"/>
    <s v="JERSEY"/>
    <s v="GCI"/>
    <s v="P202100374"/>
    <d v="2021-07-30T19:00:00"/>
    <d v="2021-07-30T20:05:00"/>
    <x v="1"/>
    <x v="1"/>
    <n v="14"/>
    <s v="P"/>
    <s v="Condor Liberation"/>
    <x v="0"/>
    <x v="0"/>
    <n v="0"/>
    <n v="0"/>
  </r>
  <r>
    <s v="POOLE"/>
    <s v="POO"/>
    <s v="JERSEY"/>
    <s v="GCI"/>
    <s v="P202100374"/>
    <d v="2021-07-30T19:00:00"/>
    <d v="2021-07-30T20:05:00"/>
    <x v="1"/>
    <x v="2"/>
    <n v="80"/>
    <s v="P"/>
    <s v="Condor Liberation"/>
    <x v="0"/>
    <x v="0"/>
    <n v="1.76"/>
    <n v="140.80000000000001"/>
  </r>
  <r>
    <s v="POOLE"/>
    <s v="POO"/>
    <s v="PORTSMOUTH"/>
    <s v="GCI"/>
    <s v="P202100373"/>
    <d v="2021-07-24T16:57:00"/>
    <d v="2021-07-24T17:52:00"/>
    <x v="1"/>
    <x v="0"/>
    <n v="280"/>
    <s v="P"/>
    <s v="Condor Liberation"/>
    <x v="0"/>
    <x v="0"/>
    <n v="3.58"/>
    <n v="1002.4"/>
  </r>
  <r>
    <s v="POOLE"/>
    <s v="GCI"/>
    <s v="PORTSMOUTH"/>
    <s v="PME"/>
    <s v="P202100373"/>
    <d v="2021-07-24T16:57:00"/>
    <d v="2021-07-24T17:52:00"/>
    <x v="0"/>
    <x v="1"/>
    <n v="8"/>
    <s v="P"/>
    <s v="Condor Liberation"/>
    <x v="6"/>
    <x v="0"/>
    <n v="0"/>
    <n v="0"/>
  </r>
  <r>
    <s v="POOLE"/>
    <s v="GCI"/>
    <s v="PORTSMOUTH"/>
    <s v="PME"/>
    <s v="P202100373"/>
    <d v="2021-07-24T16:57:00"/>
    <d v="2021-07-24T17:52:00"/>
    <x v="0"/>
    <x v="2"/>
    <n v="29"/>
    <s v="P"/>
    <s v="Condor Liberation"/>
    <x v="6"/>
    <x v="0"/>
    <n v="1.76"/>
    <n v="51.04"/>
  </r>
  <r>
    <s v="POOLE"/>
    <s v="GCI"/>
    <s v="PORTSMOUTH"/>
    <s v="PME"/>
    <s v="P202100373"/>
    <d v="2021-07-24T16:57:00"/>
    <d v="2021-07-24T17:52:00"/>
    <x v="0"/>
    <x v="0"/>
    <n v="165"/>
    <s v="P"/>
    <s v="Condor Liberation"/>
    <x v="6"/>
    <x v="0"/>
    <n v="3.58"/>
    <n v="590.70000000000005"/>
  </r>
  <r>
    <s v="POOLE"/>
    <s v="POO"/>
    <s v="PORTSMOUTH"/>
    <s v="GCI"/>
    <s v="P202100373"/>
    <d v="2021-07-24T16:57:00"/>
    <d v="2021-07-24T17:52:00"/>
    <x v="1"/>
    <x v="1"/>
    <n v="12"/>
    <s v="P"/>
    <s v="Condor Liberation"/>
    <x v="0"/>
    <x v="0"/>
    <n v="0"/>
    <n v="0"/>
  </r>
  <r>
    <s v="POOLE"/>
    <s v="POO"/>
    <s v="PORTSMOUTH"/>
    <s v="GCI"/>
    <s v="P202100373"/>
    <d v="2021-07-24T16:57:00"/>
    <d v="2021-07-24T17:52:00"/>
    <x v="1"/>
    <x v="2"/>
    <n v="86"/>
    <s v="P"/>
    <s v="Condor Liberation"/>
    <x v="0"/>
    <x v="0"/>
    <n v="1.76"/>
    <n v="151.36000000000001"/>
  </r>
  <r>
    <s v="POOLE"/>
    <s v="POO"/>
    <s v="PORTSMOUTH"/>
    <s v="GCI"/>
    <s v="P202100372"/>
    <d v="2021-07-23T11:40:00"/>
    <d v="2021-07-23T12:56:00"/>
    <x v="1"/>
    <x v="0"/>
    <n v="292"/>
    <s v="P"/>
    <s v="Condor Liberation"/>
    <x v="0"/>
    <x v="0"/>
    <n v="3.58"/>
    <n v="1045.3600000000001"/>
  </r>
  <r>
    <s v="POOLE"/>
    <s v="GCI"/>
    <s v="PORTSMOUTH"/>
    <s v="PME"/>
    <s v="P202100372"/>
    <d v="2021-07-23T11:40:00"/>
    <d v="2021-07-23T12:56:00"/>
    <x v="0"/>
    <x v="1"/>
    <n v="6"/>
    <s v="P"/>
    <s v="Condor Liberation"/>
    <x v="6"/>
    <x v="0"/>
    <n v="0"/>
    <n v="0"/>
  </r>
  <r>
    <s v="POOLE"/>
    <s v="GCI"/>
    <s v="PORTSMOUTH"/>
    <s v="PME"/>
    <s v="P202100372"/>
    <d v="2021-07-23T11:40:00"/>
    <d v="2021-07-23T12:56:00"/>
    <x v="0"/>
    <x v="2"/>
    <n v="34"/>
    <s v="P"/>
    <s v="Condor Liberation"/>
    <x v="6"/>
    <x v="0"/>
    <n v="1.76"/>
    <n v="59.84"/>
  </r>
  <r>
    <s v="POOLE"/>
    <s v="GCI"/>
    <s v="PORTSMOUTH"/>
    <s v="PME"/>
    <s v="P202100372"/>
    <d v="2021-07-23T11:40:00"/>
    <d v="2021-07-23T12:56:00"/>
    <x v="0"/>
    <x v="0"/>
    <n v="305"/>
    <s v="P"/>
    <s v="Condor Liberation"/>
    <x v="6"/>
    <x v="0"/>
    <n v="3.58"/>
    <n v="1091.9000000000001"/>
  </r>
  <r>
    <s v="POOLE"/>
    <s v="POO"/>
    <s v="PORTSMOUTH"/>
    <s v="GCI"/>
    <s v="P202100372"/>
    <d v="2021-07-23T11:40:00"/>
    <d v="2021-07-23T12:56:00"/>
    <x v="1"/>
    <x v="1"/>
    <n v="10"/>
    <s v="P"/>
    <s v="Condor Liberation"/>
    <x v="0"/>
    <x v="0"/>
    <n v="0"/>
    <n v="0"/>
  </r>
  <r>
    <s v="POOLE"/>
    <s v="POO"/>
    <s v="PORTSMOUTH"/>
    <s v="GCI"/>
    <s v="P202100372"/>
    <d v="2021-07-23T11:40:00"/>
    <d v="2021-07-23T12:56:00"/>
    <x v="1"/>
    <x v="2"/>
    <n v="67"/>
    <s v="P"/>
    <s v="Condor Liberation"/>
    <x v="0"/>
    <x v="0"/>
    <n v="1.76"/>
    <n v="117.92"/>
  </r>
  <r>
    <s v="POOLE"/>
    <s v="POO"/>
    <s v="PORTSMOUTH"/>
    <s v="GCI"/>
    <s v="P202100371"/>
    <d v="2021-07-17T16:50:00"/>
    <d v="2021-07-17T17:58:00"/>
    <x v="1"/>
    <x v="0"/>
    <n v="155"/>
    <s v="P"/>
    <s v="Condor Liberation"/>
    <x v="0"/>
    <x v="0"/>
    <n v="3.58"/>
    <n v="554.9"/>
  </r>
  <r>
    <s v="POOLE"/>
    <s v="GCI"/>
    <s v="PORTSMOUTH"/>
    <s v="POO"/>
    <s v="P202100371"/>
    <d v="2021-07-17T16:50:00"/>
    <d v="2021-07-17T17:58:00"/>
    <x v="0"/>
    <x v="2"/>
    <n v="25"/>
    <s v="P"/>
    <s v="Condor Liberation"/>
    <x v="0"/>
    <x v="0"/>
    <n v="1.76"/>
    <n v="44"/>
  </r>
  <r>
    <s v="POOLE"/>
    <s v="GCI"/>
    <s v="PORTSMOUTH"/>
    <s v="POO"/>
    <s v="P202100371"/>
    <d v="2021-07-17T16:50:00"/>
    <d v="2021-07-17T17:58:00"/>
    <x v="0"/>
    <x v="0"/>
    <n v="180"/>
    <s v="P"/>
    <s v="Condor Liberation"/>
    <x v="0"/>
    <x v="0"/>
    <n v="3.58"/>
    <n v="644.4"/>
  </r>
  <r>
    <s v="POOLE"/>
    <s v="POO"/>
    <s v="PORTSMOUTH"/>
    <s v="GCI"/>
    <s v="P202100371"/>
    <d v="2021-07-17T16:50:00"/>
    <d v="2021-07-17T17:58:00"/>
    <x v="1"/>
    <x v="1"/>
    <n v="8"/>
    <s v="P"/>
    <s v="Condor Liberation"/>
    <x v="0"/>
    <x v="0"/>
    <n v="0"/>
    <n v="0"/>
  </r>
  <r>
    <s v="POOLE"/>
    <s v="POO"/>
    <s v="PORTSMOUTH"/>
    <s v="GCI"/>
    <s v="P202100371"/>
    <d v="2021-07-17T16:50:00"/>
    <d v="2021-07-17T17:58:00"/>
    <x v="1"/>
    <x v="2"/>
    <n v="20"/>
    <s v="P"/>
    <s v="Condor Liberation"/>
    <x v="0"/>
    <x v="0"/>
    <n v="1.76"/>
    <n v="35.200000000000003"/>
  </r>
  <r>
    <s v="POOLE"/>
    <s v="POO"/>
    <s v="PORTSMOUTH"/>
    <s v="GCI"/>
    <s v="P202100370"/>
    <d v="2021-07-16T17:00:00"/>
    <d v="2021-07-16T18:07:00"/>
    <x v="1"/>
    <x v="0"/>
    <n v="155"/>
    <s v="P"/>
    <s v="Condor Liberation"/>
    <x v="0"/>
    <x v="0"/>
    <n v="3.58"/>
    <n v="554.9"/>
  </r>
  <r>
    <s v="POOLE"/>
    <s v="GCI"/>
    <s v="PORTSMOUTH"/>
    <s v="PME"/>
    <s v="P202100370"/>
    <d v="2021-07-16T17:00:00"/>
    <d v="2021-07-16T18:07:00"/>
    <x v="0"/>
    <x v="1"/>
    <n v="8"/>
    <s v="P"/>
    <s v="Condor Liberation"/>
    <x v="6"/>
    <x v="0"/>
    <n v="0"/>
    <n v="0"/>
  </r>
  <r>
    <s v="POOLE"/>
    <s v="GCI"/>
    <s v="PORTSMOUTH"/>
    <s v="PME"/>
    <s v="P202100370"/>
    <d v="2021-07-16T17:00:00"/>
    <d v="2021-07-16T18:07:00"/>
    <x v="0"/>
    <x v="2"/>
    <n v="40"/>
    <s v="P"/>
    <s v="Condor Liberation"/>
    <x v="6"/>
    <x v="0"/>
    <n v="1.76"/>
    <n v="70.400000000000006"/>
  </r>
  <r>
    <s v="POOLE"/>
    <s v="GCI"/>
    <s v="PORTSMOUTH"/>
    <s v="PME"/>
    <s v="P202100370"/>
    <d v="2021-07-16T17:00:00"/>
    <d v="2021-07-16T18:07:00"/>
    <x v="0"/>
    <x v="0"/>
    <n v="273"/>
    <s v="P"/>
    <s v="Condor Liberation"/>
    <x v="6"/>
    <x v="0"/>
    <n v="3.58"/>
    <n v="977.34"/>
  </r>
  <r>
    <s v="POOLE"/>
    <s v="POO"/>
    <s v="PORTSMOUTH"/>
    <s v="GCI"/>
    <s v="P202100370"/>
    <d v="2021-07-16T17:00:00"/>
    <d v="2021-07-16T18:07:00"/>
    <x v="1"/>
    <x v="1"/>
    <n v="8"/>
    <s v="P"/>
    <s v="Condor Liberation"/>
    <x v="0"/>
    <x v="0"/>
    <n v="0"/>
    <n v="0"/>
  </r>
  <r>
    <s v="POOLE"/>
    <s v="POO"/>
    <s v="PORTSMOUTH"/>
    <s v="GCI"/>
    <s v="P202100370"/>
    <d v="2021-07-16T17:00:00"/>
    <d v="2021-07-16T18:07:00"/>
    <x v="1"/>
    <x v="2"/>
    <n v="13"/>
    <s v="P"/>
    <s v="Condor Liberation"/>
    <x v="0"/>
    <x v="0"/>
    <n v="1.76"/>
    <n v="22.88"/>
  </r>
  <r>
    <s v="POOLE"/>
    <s v="POO"/>
    <s v="PORTSMOUTH"/>
    <s v="GCI"/>
    <s v="P202100369"/>
    <d v="2021-07-10T17:00:00"/>
    <d v="2021-07-10T17:40:00"/>
    <x v="1"/>
    <x v="0"/>
    <n v="209"/>
    <s v="P"/>
    <s v="Condor Liberation"/>
    <x v="0"/>
    <x v="0"/>
    <n v="3.58"/>
    <n v="748.22"/>
  </r>
  <r>
    <s v="POOLE"/>
    <s v="GCI"/>
    <s v="PORTSMOUTH"/>
    <s v="PME"/>
    <s v="P202100369"/>
    <d v="2021-07-10T17:00:00"/>
    <d v="2021-07-10T17:40:00"/>
    <x v="0"/>
    <x v="1"/>
    <n v="4"/>
    <s v="P"/>
    <s v="Condor Liberation"/>
    <x v="6"/>
    <x v="0"/>
    <n v="0"/>
    <n v="0"/>
  </r>
  <r>
    <s v="POOLE"/>
    <s v="GCI"/>
    <s v="PORTSMOUTH"/>
    <s v="PME"/>
    <s v="P202100369"/>
    <d v="2021-07-10T17:00:00"/>
    <d v="2021-07-10T17:40:00"/>
    <x v="0"/>
    <x v="2"/>
    <n v="2"/>
    <s v="P"/>
    <s v="Condor Liberation"/>
    <x v="6"/>
    <x v="0"/>
    <n v="1.76"/>
    <n v="3.52"/>
  </r>
  <r>
    <s v="POOLE"/>
    <s v="GCI"/>
    <s v="PORTSMOUTH"/>
    <s v="PME"/>
    <s v="P202100369"/>
    <d v="2021-07-10T17:00:00"/>
    <d v="2021-07-10T17:40:00"/>
    <x v="0"/>
    <x v="0"/>
    <n v="123"/>
    <s v="P"/>
    <s v="Condor Liberation"/>
    <x v="6"/>
    <x v="0"/>
    <n v="3.58"/>
    <n v="440.34000000000003"/>
  </r>
  <r>
    <s v="POOLE"/>
    <s v="POO"/>
    <s v="PORTSMOUTH"/>
    <s v="GCI"/>
    <s v="P202100369"/>
    <d v="2021-07-10T17:00:00"/>
    <d v="2021-07-10T17:40:00"/>
    <x v="1"/>
    <x v="1"/>
    <n v="5"/>
    <s v="P"/>
    <s v="Condor Liberation"/>
    <x v="0"/>
    <x v="0"/>
    <n v="0"/>
    <n v="0"/>
  </r>
  <r>
    <s v="POOLE"/>
    <s v="POO"/>
    <s v="PORTSMOUTH"/>
    <s v="GCI"/>
    <s v="P202100369"/>
    <d v="2021-07-10T17:00:00"/>
    <d v="2021-07-10T17:40:00"/>
    <x v="1"/>
    <x v="2"/>
    <n v="16"/>
    <s v="P"/>
    <s v="Condor Liberation"/>
    <x v="0"/>
    <x v="0"/>
    <n v="1.76"/>
    <n v="28.16"/>
  </r>
  <r>
    <s v="POOLE"/>
    <s v="POO"/>
    <s v="PORTSMOUTH"/>
    <s v="GCI"/>
    <s v="P202100368"/>
    <d v="2021-07-09T17:00:00"/>
    <d v="2021-07-09T18:36:00"/>
    <x v="1"/>
    <x v="0"/>
    <n v="279"/>
    <s v="P"/>
    <s v="Condor Liberation"/>
    <x v="0"/>
    <x v="0"/>
    <n v="3.58"/>
    <n v="998.82"/>
  </r>
  <r>
    <s v="POOLE"/>
    <s v="GCI"/>
    <s v="PORTSMOUTH"/>
    <s v="PME"/>
    <s v="P202100368"/>
    <d v="2021-07-09T17:00:00"/>
    <d v="2021-07-09T18:36:00"/>
    <x v="0"/>
    <x v="1"/>
    <n v="7"/>
    <s v="P"/>
    <s v="Condor Liberation"/>
    <x v="6"/>
    <x v="0"/>
    <n v="0"/>
    <n v="0"/>
  </r>
  <r>
    <s v="POOLE"/>
    <s v="GCI"/>
    <s v="PORTSMOUTH"/>
    <s v="PME"/>
    <s v="P202100368"/>
    <d v="2021-07-09T17:00:00"/>
    <d v="2021-07-09T18:36:00"/>
    <x v="0"/>
    <x v="2"/>
    <n v="15"/>
    <s v="P"/>
    <s v="Condor Liberation"/>
    <x v="6"/>
    <x v="0"/>
    <n v="1.76"/>
    <n v="26.4"/>
  </r>
  <r>
    <s v="POOLE"/>
    <s v="GCI"/>
    <s v="PORTSMOUTH"/>
    <s v="PME"/>
    <s v="P202100368"/>
    <d v="2021-07-09T17:00:00"/>
    <d v="2021-07-09T18:36:00"/>
    <x v="0"/>
    <x v="0"/>
    <n v="259"/>
    <s v="P"/>
    <s v="Condor Liberation"/>
    <x v="6"/>
    <x v="0"/>
    <n v="3.58"/>
    <n v="927.22"/>
  </r>
  <r>
    <s v="POOLE"/>
    <s v="POO"/>
    <s v="PORTSMOUTH"/>
    <s v="GCI"/>
    <s v="P202100368"/>
    <d v="2021-07-09T17:00:00"/>
    <d v="2021-07-09T18:36:00"/>
    <x v="1"/>
    <x v="1"/>
    <n v="7"/>
    <s v="P"/>
    <s v="Condor Liberation"/>
    <x v="0"/>
    <x v="0"/>
    <n v="0"/>
    <n v="0"/>
  </r>
  <r>
    <s v="POOLE"/>
    <s v="POO"/>
    <s v="PORTSMOUTH"/>
    <s v="GCI"/>
    <s v="P202100368"/>
    <d v="2021-07-09T17:00:00"/>
    <d v="2021-07-09T18:36:00"/>
    <x v="1"/>
    <x v="2"/>
    <n v="20"/>
    <s v="P"/>
    <s v="Condor Liberation"/>
    <x v="0"/>
    <x v="0"/>
    <n v="1.76"/>
    <n v="35.200000000000003"/>
  </r>
  <r>
    <s v="POOLE"/>
    <s v="POO"/>
    <s v="PORTSMOUTH"/>
    <s v="GCI"/>
    <s v="P202100367"/>
    <d v="2021-07-03T17:00:00"/>
    <d v="2021-07-03T17:54:00"/>
    <x v="1"/>
    <x v="0"/>
    <n v="209"/>
    <s v="P"/>
    <s v="Condor Liberation"/>
    <x v="0"/>
    <x v="0"/>
    <n v="3.58"/>
    <n v="748.22"/>
  </r>
  <r>
    <s v="POOLE"/>
    <s v="GCI"/>
    <s v="PORTSMOUTH"/>
    <s v="PME"/>
    <s v="P202100367"/>
    <d v="2021-07-03T17:00:00"/>
    <d v="2021-07-03T17:54:00"/>
    <x v="0"/>
    <x v="1"/>
    <n v="1"/>
    <s v="P"/>
    <s v="Condor Liberation"/>
    <x v="6"/>
    <x v="0"/>
    <n v="0"/>
    <n v="0"/>
  </r>
  <r>
    <s v="POOLE"/>
    <s v="GCI"/>
    <s v="PORTSMOUTH"/>
    <s v="PME"/>
    <s v="P202100367"/>
    <d v="2021-07-03T17:00:00"/>
    <d v="2021-07-03T17:54:00"/>
    <x v="0"/>
    <x v="2"/>
    <n v="8"/>
    <s v="P"/>
    <s v="Condor Liberation"/>
    <x v="6"/>
    <x v="0"/>
    <n v="1.76"/>
    <n v="14.08"/>
  </r>
  <r>
    <s v="POOLE"/>
    <s v="GCI"/>
    <s v="PORTSMOUTH"/>
    <s v="PME"/>
    <s v="P202100367"/>
    <d v="2021-07-03T17:00:00"/>
    <d v="2021-07-03T17:54:00"/>
    <x v="0"/>
    <x v="0"/>
    <n v="44"/>
    <s v="P"/>
    <s v="Condor Liberation"/>
    <x v="6"/>
    <x v="0"/>
    <n v="3.58"/>
    <n v="157.52000000000001"/>
  </r>
  <r>
    <s v="POOLE"/>
    <s v="POO"/>
    <s v="PORTSMOUTH"/>
    <s v="GCI"/>
    <s v="P202100367"/>
    <d v="2021-07-03T17:00:00"/>
    <d v="2021-07-03T17:54:00"/>
    <x v="1"/>
    <x v="1"/>
    <n v="1"/>
    <s v="P"/>
    <s v="Condor Liberation"/>
    <x v="0"/>
    <x v="0"/>
    <n v="0"/>
    <n v="0"/>
  </r>
  <r>
    <s v="POOLE"/>
    <s v="POO"/>
    <s v="PORTSMOUTH"/>
    <s v="GCI"/>
    <s v="P202100367"/>
    <d v="2021-07-03T17:00:00"/>
    <d v="2021-07-03T17:54:00"/>
    <x v="1"/>
    <x v="2"/>
    <n v="9"/>
    <s v="P"/>
    <s v="Condor Liberation"/>
    <x v="0"/>
    <x v="0"/>
    <n v="1.76"/>
    <n v="15.84"/>
  </r>
  <r>
    <s v="POOLE"/>
    <s v="POO"/>
    <s v="PORTSMOUTH"/>
    <s v="GCI"/>
    <s v="P202100366"/>
    <d v="2021-07-02T17:20:00"/>
    <d v="2021-07-02T18:25:00"/>
    <x v="1"/>
    <x v="0"/>
    <n v="390"/>
    <s v="P"/>
    <s v="Condor Liberation"/>
    <x v="0"/>
    <x v="0"/>
    <n v="3.58"/>
    <n v="1396.2"/>
  </r>
  <r>
    <s v="POOLE"/>
    <s v="GCI"/>
    <s v="PORTSMOUTH"/>
    <s v="PME"/>
    <s v="P202100366"/>
    <d v="2021-07-02T17:20:00"/>
    <d v="2021-07-02T18:25:00"/>
    <x v="0"/>
    <x v="1"/>
    <n v="8"/>
    <s v="P"/>
    <s v="Condor Liberation"/>
    <x v="6"/>
    <x v="0"/>
    <n v="0"/>
    <n v="0"/>
  </r>
  <r>
    <s v="POOLE"/>
    <s v="GCI"/>
    <s v="PORTSMOUTH"/>
    <s v="PME"/>
    <s v="P202100366"/>
    <d v="2021-07-02T17:20:00"/>
    <d v="2021-07-02T18:25:00"/>
    <x v="0"/>
    <x v="2"/>
    <n v="16"/>
    <s v="P"/>
    <s v="Condor Liberation"/>
    <x v="6"/>
    <x v="0"/>
    <n v="1.76"/>
    <n v="28.16"/>
  </r>
  <r>
    <s v="POOLE"/>
    <s v="GCI"/>
    <s v="PORTSMOUTH"/>
    <s v="PME"/>
    <s v="P202100366"/>
    <d v="2021-07-02T17:20:00"/>
    <d v="2021-07-02T18:25:00"/>
    <x v="0"/>
    <x v="0"/>
    <n v="154"/>
    <s v="P"/>
    <s v="Condor Liberation"/>
    <x v="6"/>
    <x v="0"/>
    <n v="3.58"/>
    <n v="551.32000000000005"/>
  </r>
  <r>
    <s v="POOLE"/>
    <s v="POO"/>
    <s v="PORTSMOUTH"/>
    <s v="GCI"/>
    <s v="P202100366"/>
    <d v="2021-07-02T17:20:00"/>
    <d v="2021-07-02T18:25:00"/>
    <x v="1"/>
    <x v="1"/>
    <n v="3"/>
    <s v="P"/>
    <s v="Condor Liberation"/>
    <x v="0"/>
    <x v="0"/>
    <n v="0"/>
    <n v="0"/>
  </r>
  <r>
    <s v="POOLE"/>
    <s v="POO"/>
    <s v="PORTSMOUTH"/>
    <s v="GCI"/>
    <s v="P202100366"/>
    <d v="2021-07-02T17:20:00"/>
    <d v="2021-07-02T18:25:00"/>
    <x v="1"/>
    <x v="2"/>
    <n v="11"/>
    <s v="P"/>
    <s v="Condor Liberation"/>
    <x v="0"/>
    <x v="0"/>
    <n v="1.76"/>
    <n v="19.36"/>
  </r>
  <r>
    <s v="ST MALO"/>
    <s v="SML"/>
    <s v="PORTSMOUTH"/>
    <s v="GCI"/>
    <s v="P202001498"/>
    <d v="2021-07-17T19:54:00"/>
    <d v="2021-07-17T21:15:00"/>
    <x v="1"/>
    <x v="0"/>
    <n v="2"/>
    <s v="P"/>
    <s v="Commodore Goodwill"/>
    <x v="3"/>
    <x v="0"/>
    <n v="3.58"/>
    <n v="7.16"/>
  </r>
  <r>
    <s v="ST MALO"/>
    <s v="GCI"/>
    <s v="PORTSMOUTH"/>
    <s v="PME"/>
    <s v="P202001498"/>
    <d v="2021-07-17T19:54:00"/>
    <d v="2021-07-17T21:15:00"/>
    <x v="0"/>
    <x v="0"/>
    <n v="2"/>
    <s v="P"/>
    <s v="Commodore Goodwill"/>
    <x v="6"/>
    <x v="0"/>
    <n v="3.58"/>
    <n v="7.16"/>
  </r>
  <r>
    <s v="JERSEY/PORTSMOUTH"/>
    <s v="PME"/>
    <s v="PORTSMOUTH"/>
    <s v="GCI"/>
    <s v="P202001495"/>
    <d v="2021-07-23T07:50:00"/>
    <d v="2021-07-23T09:50:00"/>
    <x v="1"/>
    <x v="0"/>
    <n v="3"/>
    <s v="P"/>
    <s v="Commodore Goodwill"/>
    <x v="6"/>
    <x v="0"/>
    <n v="3.58"/>
    <n v="10.74"/>
  </r>
  <r>
    <s v="JERSEY/PORTSMOUTH"/>
    <s v="GCI"/>
    <s v="PORTSMOUTH"/>
    <s v="PME"/>
    <s v="P202001495"/>
    <d v="2021-07-23T07:50:00"/>
    <d v="2021-07-23T09:50:00"/>
    <x v="0"/>
    <x v="0"/>
    <n v="1"/>
    <s v="P"/>
    <s v="Commodore Goodwill"/>
    <x v="6"/>
    <x v="0"/>
    <n v="3.58"/>
    <n v="3.58"/>
  </r>
  <r>
    <s v="JERSEY/PORTSMOUTH"/>
    <s v="PME"/>
    <s v="PORTSMOUTH"/>
    <s v="GCI"/>
    <s v="P202001494"/>
    <d v="2021-07-20T07:58:00"/>
    <d v="2021-07-20T09:11:00"/>
    <x v="1"/>
    <x v="0"/>
    <n v="2"/>
    <s v="P"/>
    <s v="Commodore Goodwill"/>
    <x v="6"/>
    <x v="0"/>
    <n v="3.58"/>
    <n v="7.16"/>
  </r>
  <r>
    <s v="JERSEY/PORTSMOUTH"/>
    <s v="PME"/>
    <s v="PORTSMOUTH"/>
    <s v="GCI"/>
    <s v="P202001493"/>
    <d v="2021-07-19T07:52:00"/>
    <d v="2021-07-19T09:02:00"/>
    <x v="1"/>
    <x v="0"/>
    <n v="2"/>
    <s v="P"/>
    <s v="Commodore Goodwill"/>
    <x v="6"/>
    <x v="0"/>
    <n v="3.58"/>
    <n v="7.16"/>
  </r>
  <r>
    <s v="PORTSMOUTH"/>
    <s v="PME"/>
    <s v="JERSEY/ST MALO"/>
    <s v="GCI"/>
    <s v="P202001491"/>
    <d v="2021-07-31T05:21:00"/>
    <d v="2021-07-31T07:12:00"/>
    <x v="1"/>
    <x v="0"/>
    <n v="1"/>
    <s v="P"/>
    <s v="Commodore Goodwill"/>
    <x v="6"/>
    <x v="0"/>
    <n v="3.58"/>
    <n v="3.58"/>
  </r>
  <r>
    <s v="PORTSMOUTH"/>
    <s v="GCI"/>
    <s v="JERSEY/ST MALO"/>
    <s v="SML"/>
    <s v="P202001490"/>
    <d v="2021-07-17T05:25:00"/>
    <d v="2021-07-17T05:30:00"/>
    <x v="0"/>
    <x v="0"/>
    <n v="3"/>
    <s v="P"/>
    <s v="Commodore Goodwill"/>
    <x v="3"/>
    <x v="0"/>
    <n v="3.58"/>
    <n v="10.74"/>
  </r>
  <r>
    <s v="PORTSMOUTH"/>
    <s v="GCI"/>
    <s v="JERSEY/ST MALO"/>
    <s v="SML"/>
    <s v="P202001489"/>
    <d v="2021-07-24T03:08:00"/>
    <d v="2021-07-24T04:12:00"/>
    <x v="0"/>
    <x v="0"/>
    <n v="1"/>
    <s v="P"/>
    <s v="Commodore Goodwill"/>
    <x v="3"/>
    <x v="0"/>
    <n v="3.58"/>
    <n v="3.58"/>
  </r>
  <r>
    <s v="PORTSMOUTH"/>
    <s v="GCI"/>
    <s v="JERSEY/ST MALO"/>
    <s v="SML"/>
    <s v="P202001488"/>
    <d v="2021-07-10T03:10:00"/>
    <d v="2021-07-10T04:48:00"/>
    <x v="0"/>
    <x v="0"/>
    <n v="2"/>
    <s v="P"/>
    <s v="Commodore Goodwill"/>
    <x v="3"/>
    <x v="0"/>
    <n v="3.58"/>
    <n v="7.16"/>
  </r>
  <r>
    <s v="PORTSMOUTH"/>
    <s v="PME"/>
    <s v="JERSEY/PORTSMOUTH"/>
    <s v="GCI"/>
    <s v="P202001486"/>
    <d v="2021-07-30T04:12:00"/>
    <d v="2021-07-30T05:58:00"/>
    <x v="1"/>
    <x v="0"/>
    <n v="1"/>
    <s v="P"/>
    <s v="Commodore Goodwill"/>
    <x v="6"/>
    <x v="0"/>
    <n v="3.58"/>
    <n v="3.58"/>
  </r>
  <r>
    <s v="PORTSMOUTH"/>
    <s v="GCI"/>
    <s v="JERSEY/PORTSMOUTH"/>
    <s v="PME"/>
    <s v="P202001486"/>
    <d v="2021-07-30T04:12:00"/>
    <d v="2021-07-30T05:58:00"/>
    <x v="0"/>
    <x v="0"/>
    <n v="1"/>
    <s v="P"/>
    <s v="Commodore Goodwill"/>
    <x v="6"/>
    <x v="0"/>
    <n v="3.58"/>
    <n v="3.58"/>
  </r>
  <r>
    <s v="PORTSMOUTH"/>
    <s v="GCI"/>
    <s v="JERSEY/PORTSMOUTH"/>
    <s v="PME"/>
    <s v="P202001485"/>
    <d v="2021-07-29T04:20:00"/>
    <d v="2021-07-29T05:40:00"/>
    <x v="0"/>
    <x v="0"/>
    <n v="2"/>
    <s v="P"/>
    <s v="Commodore Goodwill"/>
    <x v="6"/>
    <x v="0"/>
    <n v="3.58"/>
    <n v="7.16"/>
  </r>
  <r>
    <s v="PORTSMOUTH"/>
    <s v="PME"/>
    <s v="JERSEY/PORTSMOUTH"/>
    <s v="GCI"/>
    <s v="P202001484"/>
    <d v="2021-07-28T04:51:00"/>
    <d v="2021-07-28T06:30:00"/>
    <x v="1"/>
    <x v="0"/>
    <n v="1"/>
    <s v="P"/>
    <s v="Commodore Goodwill"/>
    <x v="6"/>
    <x v="0"/>
    <n v="3.58"/>
    <n v="3.58"/>
  </r>
  <r>
    <s v="PORTSMOUTH"/>
    <s v="PME"/>
    <s v="JERSEY/PORTSMOUTH"/>
    <s v="GCI"/>
    <s v="P202001483"/>
    <d v="2021-07-27T04:42:00"/>
    <d v="2021-07-27T06:14:00"/>
    <x v="1"/>
    <x v="0"/>
    <n v="3"/>
    <s v="P"/>
    <s v="Commodore Goodwill"/>
    <x v="6"/>
    <x v="0"/>
    <n v="3.58"/>
    <n v="10.74"/>
  </r>
  <r>
    <s v="PORTSMOUTH"/>
    <s v="GCI"/>
    <s v="JERSEY/PORTSMOUTH"/>
    <s v="PME"/>
    <s v="P202001483"/>
    <d v="2021-07-27T04:42:00"/>
    <d v="2021-07-27T06:14:00"/>
    <x v="0"/>
    <x v="0"/>
    <n v="2"/>
    <s v="P"/>
    <s v="Commodore Goodwill"/>
    <x v="6"/>
    <x v="0"/>
    <n v="3.58"/>
    <n v="7.16"/>
  </r>
  <r>
    <s v="PORTSMOUTH"/>
    <s v="PME"/>
    <s v="JERSEY/PORTSMOUTH"/>
    <s v="GCI"/>
    <s v="P202001482"/>
    <d v="2021-07-26T03:48:00"/>
    <d v="2021-07-26T04:55:00"/>
    <x v="1"/>
    <x v="0"/>
    <n v="1"/>
    <s v="P"/>
    <s v="Commodore Goodwill"/>
    <x v="6"/>
    <x v="0"/>
    <n v="3.58"/>
    <n v="3.58"/>
  </r>
  <r>
    <s v="PORTSMOUTH"/>
    <s v="PME"/>
    <s v="JERSEY/PORTSMOUTH"/>
    <s v="GCI"/>
    <s v="P202001480"/>
    <d v="2021-07-22T02:57:00"/>
    <d v="2021-07-22T04:12:00"/>
    <x v="1"/>
    <x v="0"/>
    <n v="1"/>
    <s v="P"/>
    <s v="Commodore Goodwill"/>
    <x v="6"/>
    <x v="0"/>
    <n v="3.58"/>
    <n v="3.58"/>
  </r>
  <r>
    <s v="PORTSMOUTH"/>
    <s v="GCI"/>
    <s v="JERSEY/PORTSMOUTH"/>
    <s v="PME"/>
    <s v="P202001479"/>
    <d v="2021-07-21T03:00:00"/>
    <d v="2021-07-21T04:12:00"/>
    <x v="0"/>
    <x v="0"/>
    <n v="1"/>
    <s v="P"/>
    <s v="Commodore Goodwill"/>
    <x v="6"/>
    <x v="0"/>
    <n v="3.58"/>
    <n v="3.58"/>
  </r>
  <r>
    <s v="PORTSMOUTH"/>
    <s v="PME"/>
    <s v="JERSEY/PORTSMOUTH"/>
    <s v="GCI"/>
    <s v="P202001478"/>
    <d v="2021-07-16T02:57:00"/>
    <d v="2021-07-16T04:46:00"/>
    <x v="1"/>
    <x v="0"/>
    <n v="2"/>
    <s v="P"/>
    <s v="Commodore Goodwill"/>
    <x v="6"/>
    <x v="0"/>
    <n v="3.58"/>
    <n v="7.16"/>
  </r>
  <r>
    <s v="PORTSMOUTH"/>
    <s v="GCI"/>
    <s v="JERSEY/PORTSMOUTH"/>
    <s v="PME"/>
    <s v="P202001476"/>
    <d v="2021-07-14T02:58:00"/>
    <d v="2021-07-14T04:52:00"/>
    <x v="0"/>
    <x v="0"/>
    <n v="4"/>
    <s v="P"/>
    <s v="Commodore Goodwill"/>
    <x v="6"/>
    <x v="0"/>
    <n v="3.58"/>
    <n v="14.32"/>
  </r>
  <r>
    <s v="PORTSMOUTH"/>
    <s v="PME"/>
    <s v="JERSEY/PORTSMOUTH"/>
    <s v="GCI"/>
    <s v="P202001475"/>
    <d v="2021-07-13T02:57:00"/>
    <d v="2021-07-13T04:15:00"/>
    <x v="1"/>
    <x v="0"/>
    <n v="2"/>
    <s v="P"/>
    <s v="Commodore Goodwill"/>
    <x v="6"/>
    <x v="0"/>
    <n v="3.58"/>
    <n v="7.16"/>
  </r>
  <r>
    <s v="PORTSMOUTH"/>
    <s v="GCI"/>
    <s v="JERSEY/PORTSMOUTH"/>
    <s v="PME"/>
    <s v="P202001474"/>
    <d v="2021-07-12T02:51:00"/>
    <d v="2021-07-12T03:54:00"/>
    <x v="0"/>
    <x v="0"/>
    <n v="2"/>
    <s v="P"/>
    <s v="Commodore Goodwill"/>
    <x v="6"/>
    <x v="0"/>
    <n v="3.58"/>
    <n v="7.16"/>
  </r>
  <r>
    <s v="PORTSMOUTH"/>
    <s v="GCI"/>
    <s v="JERSEY/PORTSMOUTH"/>
    <s v="PME"/>
    <s v="P202001472"/>
    <d v="2021-07-07T02:53:00"/>
    <d v="2021-07-07T04:21:00"/>
    <x v="0"/>
    <x v="0"/>
    <n v="1"/>
    <s v="P"/>
    <s v="Commodore Goodwill"/>
    <x v="6"/>
    <x v="0"/>
    <n v="3.58"/>
    <n v="3.58"/>
  </r>
  <r>
    <s v="PORTSMOUTH"/>
    <s v="GCI"/>
    <s v="JERSEY/PORTSMOUTH"/>
    <s v="PME"/>
    <s v="P202001470"/>
    <d v="2021-07-05T02:52:00"/>
    <d v="2021-07-05T04:20:00"/>
    <x v="0"/>
    <x v="0"/>
    <n v="4"/>
    <s v="P"/>
    <s v="Commodore Goodwill"/>
    <x v="6"/>
    <x v="0"/>
    <n v="3.58"/>
    <n v="14.32"/>
  </r>
  <r>
    <s v="JERSEY/PORTSMOUTH"/>
    <s v="JER"/>
    <s v="PORTSMOUTH"/>
    <s v="GCI"/>
    <s v="P202001468"/>
    <d v="2021-07-24T21:46:00"/>
    <d v="2021-07-24T23:32:00"/>
    <x v="1"/>
    <x v="0"/>
    <n v="19"/>
    <s v="P"/>
    <s v="Commodore Clipper"/>
    <x v="1"/>
    <x v="0"/>
    <n v="3.58"/>
    <n v="68.02"/>
  </r>
  <r>
    <s v="JERSEY/PORTSMOUTH"/>
    <s v="GCI"/>
    <s v="PORTSMOUTH"/>
    <s v="PME"/>
    <s v="P202001468"/>
    <d v="2021-07-24T21:46:00"/>
    <d v="2021-07-24T23:32:00"/>
    <x v="0"/>
    <x v="1"/>
    <n v="1"/>
    <s v="P"/>
    <s v="Commodore Clipper"/>
    <x v="6"/>
    <x v="0"/>
    <n v="0"/>
    <n v="0"/>
  </r>
  <r>
    <s v="JERSEY/PORTSMOUTH"/>
    <s v="GCI"/>
    <s v="PORTSMOUTH"/>
    <s v="PME"/>
    <s v="P202001468"/>
    <d v="2021-07-24T21:46:00"/>
    <d v="2021-07-24T23:32:00"/>
    <x v="0"/>
    <x v="2"/>
    <n v="2"/>
    <s v="P"/>
    <s v="Commodore Clipper"/>
    <x v="6"/>
    <x v="0"/>
    <n v="1.76"/>
    <n v="3.52"/>
  </r>
  <r>
    <s v="JERSEY/PORTSMOUTH"/>
    <s v="GCI"/>
    <s v="PORTSMOUTH"/>
    <s v="PME"/>
    <s v="P202001468"/>
    <d v="2021-07-24T21:46:00"/>
    <d v="2021-07-24T23:32:00"/>
    <x v="0"/>
    <x v="0"/>
    <n v="41"/>
    <s v="P"/>
    <s v="Commodore Clipper"/>
    <x v="6"/>
    <x v="0"/>
    <n v="3.58"/>
    <n v="146.78"/>
  </r>
  <r>
    <s v="JERSEY/PORTSMOUTH"/>
    <s v="PME"/>
    <s v="PORTSMOUTH"/>
    <s v="GCI"/>
    <s v="P202001468"/>
    <d v="2021-07-24T21:46:00"/>
    <d v="2021-07-24T23:32:00"/>
    <x v="1"/>
    <x v="2"/>
    <n v="2"/>
    <s v="P"/>
    <s v="Commodore Clipper"/>
    <x v="6"/>
    <x v="0"/>
    <n v="1.76"/>
    <n v="3.52"/>
  </r>
  <r>
    <s v="JERSEY/PORTSMOUTH"/>
    <s v="PME"/>
    <s v="PORTSMOUTH"/>
    <s v="GCI"/>
    <s v="P202001468"/>
    <d v="2021-07-24T21:46:00"/>
    <d v="2021-07-24T23:32:00"/>
    <x v="1"/>
    <x v="0"/>
    <n v="15"/>
    <s v="P"/>
    <s v="Commodore Clipper"/>
    <x v="6"/>
    <x v="0"/>
    <n v="3.58"/>
    <n v="53.7"/>
  </r>
  <r>
    <s v="JERSEY/PORTSMOUTH"/>
    <s v="JER"/>
    <s v="PORTSMOUTH"/>
    <s v="GCI"/>
    <s v="P202001468"/>
    <d v="2021-07-24T21:46:00"/>
    <d v="2021-07-24T23:32:00"/>
    <x v="1"/>
    <x v="1"/>
    <n v="1"/>
    <s v="P"/>
    <s v="Commodore Clipper"/>
    <x v="1"/>
    <x v="0"/>
    <n v="0"/>
    <n v="0"/>
  </r>
  <r>
    <s v="JERSEY/PORTSMOUTH"/>
    <s v="JER"/>
    <s v="PORTSMOUTH"/>
    <s v="GCI"/>
    <s v="P202001468"/>
    <d v="2021-07-24T21:46:00"/>
    <d v="2021-07-24T23:32:00"/>
    <x v="1"/>
    <x v="2"/>
    <n v="5"/>
    <s v="P"/>
    <s v="Commodore Clipper"/>
    <x v="1"/>
    <x v="0"/>
    <n v="1.76"/>
    <n v="8.8000000000000007"/>
  </r>
  <r>
    <s v="JERSEY/PORTSMOUTH"/>
    <s v="JER"/>
    <s v="PORTSMOUTH"/>
    <s v="GCI"/>
    <s v="P202001467"/>
    <d v="2021-07-21T20:52:00"/>
    <d v="2021-07-21T22:24:00"/>
    <x v="1"/>
    <x v="0"/>
    <n v="8"/>
    <s v="P"/>
    <s v="Commodore Clipper"/>
    <x v="1"/>
    <x v="0"/>
    <n v="3.58"/>
    <n v="28.64"/>
  </r>
  <r>
    <s v="JERSEY/PORTSMOUTH"/>
    <s v="GCI"/>
    <s v="PORTSMOUTH"/>
    <s v="PME"/>
    <s v="P202001467"/>
    <d v="2021-07-21T20:52:00"/>
    <d v="2021-07-21T22:24:00"/>
    <x v="0"/>
    <x v="2"/>
    <n v="8"/>
    <s v="P"/>
    <s v="Commodore Clipper"/>
    <x v="6"/>
    <x v="0"/>
    <n v="1.76"/>
    <n v="14.08"/>
  </r>
  <r>
    <s v="JERSEY/PORTSMOUTH"/>
    <s v="GCI"/>
    <s v="PORTSMOUTH"/>
    <s v="PME"/>
    <s v="P202001467"/>
    <d v="2021-07-21T20:52:00"/>
    <d v="2021-07-21T22:24:00"/>
    <x v="0"/>
    <x v="0"/>
    <n v="54"/>
    <s v="P"/>
    <s v="Commodore Clipper"/>
    <x v="6"/>
    <x v="0"/>
    <n v="3.58"/>
    <n v="193.32"/>
  </r>
  <r>
    <s v="JERSEY/PORTSMOUTH"/>
    <s v="PME"/>
    <s v="PORTSMOUTH"/>
    <s v="GCI"/>
    <s v="P202001467"/>
    <d v="2021-07-21T20:52:00"/>
    <d v="2021-07-21T22:24:00"/>
    <x v="1"/>
    <x v="0"/>
    <n v="27"/>
    <s v="P"/>
    <s v="Commodore Clipper"/>
    <x v="6"/>
    <x v="0"/>
    <n v="3.58"/>
    <n v="96.66"/>
  </r>
  <r>
    <s v="JERSEY/PORTSMOUTH"/>
    <s v="JER"/>
    <s v="PORTSMOUTH"/>
    <s v="GCI"/>
    <s v="P202001467"/>
    <d v="2021-07-21T20:52:00"/>
    <d v="2021-07-21T22:24:00"/>
    <x v="1"/>
    <x v="1"/>
    <n v="1"/>
    <s v="P"/>
    <s v="Commodore Clipper"/>
    <x v="1"/>
    <x v="0"/>
    <n v="0"/>
    <n v="0"/>
  </r>
  <r>
    <s v="JERSEY/PORTSMOUTH"/>
    <s v="JER"/>
    <s v="PORTSMOUTH"/>
    <s v="GCI"/>
    <s v="P202001467"/>
    <d v="2021-07-21T20:52:00"/>
    <d v="2021-07-21T22:24:00"/>
    <x v="1"/>
    <x v="2"/>
    <n v="2"/>
    <s v="P"/>
    <s v="Commodore Clipper"/>
    <x v="1"/>
    <x v="0"/>
    <n v="1.76"/>
    <n v="3.52"/>
  </r>
  <r>
    <s v="JERSEY/PORTSMOUTH"/>
    <s v="JER"/>
    <s v="PORTSMOUTH"/>
    <s v="GCI"/>
    <s v="P202001466"/>
    <d v="2021-07-20T20:50:00"/>
    <d v="2021-07-20T22:40:00"/>
    <x v="1"/>
    <x v="0"/>
    <n v="11"/>
    <s v="P"/>
    <s v="Commodore Clipper"/>
    <x v="1"/>
    <x v="0"/>
    <n v="3.58"/>
    <n v="39.380000000000003"/>
  </r>
  <r>
    <s v="JERSEY/PORTSMOUTH"/>
    <s v="GCI"/>
    <s v="PORTSMOUTH"/>
    <s v="PME"/>
    <s v="P202001466"/>
    <d v="2021-07-20T20:50:00"/>
    <d v="2021-07-20T22:40:00"/>
    <x v="0"/>
    <x v="1"/>
    <n v="2"/>
    <s v="P"/>
    <s v="Commodore Clipper"/>
    <x v="6"/>
    <x v="0"/>
    <n v="0"/>
    <n v="0"/>
  </r>
  <r>
    <s v="JERSEY/PORTSMOUTH"/>
    <s v="GCI"/>
    <s v="PORTSMOUTH"/>
    <s v="PME"/>
    <s v="P202001466"/>
    <d v="2021-07-20T20:50:00"/>
    <d v="2021-07-20T22:40:00"/>
    <x v="0"/>
    <x v="2"/>
    <n v="8"/>
    <s v="P"/>
    <s v="Commodore Clipper"/>
    <x v="6"/>
    <x v="0"/>
    <n v="1.76"/>
    <n v="14.08"/>
  </r>
  <r>
    <s v="JERSEY/PORTSMOUTH"/>
    <s v="GCI"/>
    <s v="PORTSMOUTH"/>
    <s v="PME"/>
    <s v="P202001466"/>
    <d v="2021-07-20T20:50:00"/>
    <d v="2021-07-20T22:40:00"/>
    <x v="0"/>
    <x v="0"/>
    <n v="59"/>
    <s v="P"/>
    <s v="Commodore Clipper"/>
    <x v="6"/>
    <x v="0"/>
    <n v="3.58"/>
    <n v="211.22"/>
  </r>
  <r>
    <s v="JERSEY/PORTSMOUTH"/>
    <s v="PME"/>
    <s v="PORTSMOUTH"/>
    <s v="GCI"/>
    <s v="P202001466"/>
    <d v="2021-07-20T20:50:00"/>
    <d v="2021-07-20T22:40:00"/>
    <x v="1"/>
    <x v="2"/>
    <n v="3"/>
    <s v="P"/>
    <s v="Commodore Clipper"/>
    <x v="6"/>
    <x v="0"/>
    <n v="1.76"/>
    <n v="5.28"/>
  </r>
  <r>
    <s v="JERSEY/PORTSMOUTH"/>
    <s v="PME"/>
    <s v="PORTSMOUTH"/>
    <s v="GCI"/>
    <s v="P202001466"/>
    <d v="2021-07-20T20:50:00"/>
    <d v="2021-07-20T22:40:00"/>
    <x v="1"/>
    <x v="0"/>
    <n v="16"/>
    <s v="P"/>
    <s v="Commodore Clipper"/>
    <x v="6"/>
    <x v="0"/>
    <n v="3.58"/>
    <n v="57.28"/>
  </r>
  <r>
    <s v="JERSEY/PORTSMOUTH"/>
    <s v="JER"/>
    <s v="PORTSMOUTH"/>
    <s v="GCI"/>
    <s v="P202001465"/>
    <d v="2021-07-19T20:47:00"/>
    <d v="2021-07-19T22:25:00"/>
    <x v="1"/>
    <x v="0"/>
    <n v="6"/>
    <s v="P"/>
    <s v="Commodore Clipper"/>
    <x v="1"/>
    <x v="0"/>
    <n v="3.58"/>
    <n v="21.48"/>
  </r>
  <r>
    <s v="JERSEY/PORTSMOUTH"/>
    <s v="GCI"/>
    <s v="PORTSMOUTH"/>
    <s v="PME"/>
    <s v="P202001465"/>
    <d v="2021-07-19T20:47:00"/>
    <d v="2021-07-19T22:25:00"/>
    <x v="0"/>
    <x v="1"/>
    <n v="1"/>
    <s v="P"/>
    <s v="Commodore Clipper"/>
    <x v="6"/>
    <x v="0"/>
    <n v="0"/>
    <n v="0"/>
  </r>
  <r>
    <s v="JERSEY/PORTSMOUTH"/>
    <s v="GCI"/>
    <s v="PORTSMOUTH"/>
    <s v="PME"/>
    <s v="P202001465"/>
    <d v="2021-07-19T20:47:00"/>
    <d v="2021-07-19T22:25:00"/>
    <x v="0"/>
    <x v="2"/>
    <n v="1"/>
    <s v="P"/>
    <s v="Commodore Clipper"/>
    <x v="6"/>
    <x v="0"/>
    <n v="1.76"/>
    <n v="1.76"/>
  </r>
  <r>
    <s v="JERSEY/PORTSMOUTH"/>
    <s v="GCI"/>
    <s v="PORTSMOUTH"/>
    <s v="PME"/>
    <s v="P202001465"/>
    <d v="2021-07-19T20:47:00"/>
    <d v="2021-07-19T22:25:00"/>
    <x v="0"/>
    <x v="0"/>
    <n v="27"/>
    <s v="P"/>
    <s v="Commodore Clipper"/>
    <x v="6"/>
    <x v="0"/>
    <n v="3.58"/>
    <n v="96.66"/>
  </r>
  <r>
    <s v="JERSEY/PORTSMOUTH"/>
    <s v="PME"/>
    <s v="PORTSMOUTH"/>
    <s v="GCI"/>
    <s v="P202001465"/>
    <d v="2021-07-19T20:47:00"/>
    <d v="2021-07-19T22:25:00"/>
    <x v="1"/>
    <x v="0"/>
    <n v="9"/>
    <s v="P"/>
    <s v="Commodore Clipper"/>
    <x v="6"/>
    <x v="0"/>
    <n v="3.58"/>
    <n v="32.22"/>
  </r>
  <r>
    <s v="JERSEY/PORTSMOUTH"/>
    <s v="JER"/>
    <s v="PORTSMOUTH"/>
    <s v="GCI"/>
    <s v="P202001464"/>
    <d v="2021-07-10T21:00:00"/>
    <d v="2021-07-10T22:53:00"/>
    <x v="1"/>
    <x v="0"/>
    <n v="20"/>
    <s v="P"/>
    <s v="Commodore Clipper"/>
    <x v="1"/>
    <x v="0"/>
    <n v="3.58"/>
    <n v="71.599999999999994"/>
  </r>
  <r>
    <s v="JERSEY/PORTSMOUTH"/>
    <s v="GCI"/>
    <s v="PORTSMOUTH"/>
    <s v="PME"/>
    <s v="P202001464"/>
    <d v="2021-07-10T21:00:00"/>
    <d v="2021-07-10T22:53:00"/>
    <x v="0"/>
    <x v="1"/>
    <n v="2"/>
    <s v="P"/>
    <s v="Commodore Clipper"/>
    <x v="6"/>
    <x v="0"/>
    <n v="0"/>
    <n v="0"/>
  </r>
  <r>
    <s v="JERSEY/PORTSMOUTH"/>
    <s v="GCI"/>
    <s v="PORTSMOUTH"/>
    <s v="PME"/>
    <s v="P202001464"/>
    <d v="2021-07-10T21:00:00"/>
    <d v="2021-07-10T22:53:00"/>
    <x v="0"/>
    <x v="2"/>
    <n v="3"/>
    <s v="P"/>
    <s v="Commodore Clipper"/>
    <x v="6"/>
    <x v="0"/>
    <n v="1.76"/>
    <n v="5.28"/>
  </r>
  <r>
    <s v="JERSEY/PORTSMOUTH"/>
    <s v="GCI"/>
    <s v="PORTSMOUTH"/>
    <s v="PME"/>
    <s v="P202001464"/>
    <d v="2021-07-10T21:00:00"/>
    <d v="2021-07-10T22:53:00"/>
    <x v="0"/>
    <x v="0"/>
    <n v="42"/>
    <s v="P"/>
    <s v="Commodore Clipper"/>
    <x v="6"/>
    <x v="0"/>
    <n v="3.58"/>
    <n v="150.36000000000001"/>
  </r>
  <r>
    <s v="JERSEY/PORTSMOUTH"/>
    <s v="PME"/>
    <s v="PORTSMOUTH"/>
    <s v="GCI"/>
    <s v="P202001464"/>
    <d v="2021-07-10T21:00:00"/>
    <d v="2021-07-10T22:53:00"/>
    <x v="1"/>
    <x v="1"/>
    <n v="1"/>
    <s v="P"/>
    <s v="Commodore Clipper"/>
    <x v="6"/>
    <x v="0"/>
    <n v="0"/>
    <n v="0"/>
  </r>
  <r>
    <s v="JERSEY/PORTSMOUTH"/>
    <s v="PME"/>
    <s v="PORTSMOUTH"/>
    <s v="GCI"/>
    <s v="P202001464"/>
    <d v="2021-07-10T21:00:00"/>
    <d v="2021-07-10T22:53:00"/>
    <x v="1"/>
    <x v="0"/>
    <n v="13"/>
    <s v="P"/>
    <s v="Commodore Clipper"/>
    <x v="6"/>
    <x v="0"/>
    <n v="3.58"/>
    <n v="46.54"/>
  </r>
  <r>
    <s v="JERSEY/PORTSMOUTH"/>
    <s v="JER"/>
    <s v="PORTSMOUTH"/>
    <s v="GCI"/>
    <s v="P202001464"/>
    <d v="2021-07-10T21:00:00"/>
    <d v="2021-07-10T22:53:00"/>
    <x v="1"/>
    <x v="2"/>
    <n v="3"/>
    <s v="P"/>
    <s v="Commodore Clipper"/>
    <x v="1"/>
    <x v="0"/>
    <n v="1.76"/>
    <n v="5.28"/>
  </r>
  <r>
    <s v="JERSEY/PORTSMOUTH"/>
    <s v="JER"/>
    <s v="PORTSMOUTH"/>
    <s v="GCI"/>
    <s v="P202001463"/>
    <d v="2021-07-08T21:55:00"/>
    <d v="2021-07-08T23:43:00"/>
    <x v="1"/>
    <x v="0"/>
    <n v="21"/>
    <s v="P"/>
    <s v="Commodore Clipper"/>
    <x v="1"/>
    <x v="0"/>
    <n v="3.58"/>
    <n v="75.180000000000007"/>
  </r>
  <r>
    <s v="JERSEY/PORTSMOUTH"/>
    <s v="GCI"/>
    <s v="PORTSMOUTH"/>
    <s v="PME"/>
    <s v="P202001463"/>
    <d v="2021-07-08T21:55:00"/>
    <d v="2021-07-08T23:43:00"/>
    <x v="0"/>
    <x v="2"/>
    <n v="1"/>
    <s v="P"/>
    <s v="Commodore Clipper"/>
    <x v="6"/>
    <x v="0"/>
    <n v="1.76"/>
    <n v="1.76"/>
  </r>
  <r>
    <s v="JERSEY/PORTSMOUTH"/>
    <s v="GCI"/>
    <s v="PORTSMOUTH"/>
    <s v="PME"/>
    <s v="P202001463"/>
    <d v="2021-07-08T21:55:00"/>
    <d v="2021-07-08T23:43:00"/>
    <x v="0"/>
    <x v="0"/>
    <n v="50"/>
    <s v="P"/>
    <s v="Commodore Clipper"/>
    <x v="6"/>
    <x v="0"/>
    <n v="3.58"/>
    <n v="179"/>
  </r>
  <r>
    <s v="JERSEY/PORTSMOUTH"/>
    <s v="PME"/>
    <s v="PORTSMOUTH"/>
    <s v="GCI"/>
    <s v="P202001463"/>
    <d v="2021-07-08T21:55:00"/>
    <d v="2021-07-08T23:43:00"/>
    <x v="1"/>
    <x v="0"/>
    <n v="20"/>
    <s v="P"/>
    <s v="Commodore Clipper"/>
    <x v="6"/>
    <x v="0"/>
    <n v="3.58"/>
    <n v="71.599999999999994"/>
  </r>
  <r>
    <s v="JERSEY/PORTSMOUTH"/>
    <s v="JER"/>
    <s v="PORTSMOUTH"/>
    <s v="GCI"/>
    <s v="P202001463"/>
    <d v="2021-07-08T21:55:00"/>
    <d v="2021-07-08T23:43:00"/>
    <x v="1"/>
    <x v="2"/>
    <n v="1"/>
    <s v="P"/>
    <s v="Commodore Clipper"/>
    <x v="1"/>
    <x v="0"/>
    <n v="1.76"/>
    <n v="1.76"/>
  </r>
  <r>
    <s v="JERSEY/PORTSMOUTH"/>
    <s v="PME"/>
    <s v="PORTSMOUTH"/>
    <s v="GCI"/>
    <s v="P202001462"/>
    <d v="2021-07-06T23:21:00"/>
    <d v="2021-07-07T01:18:00"/>
    <x v="1"/>
    <x v="0"/>
    <n v="12"/>
    <s v="P"/>
    <s v="Commodore Clipper"/>
    <x v="6"/>
    <x v="0"/>
    <n v="3.58"/>
    <n v="42.96"/>
  </r>
  <r>
    <s v="JERSEY/PORTSMOUTH"/>
    <s v="JER"/>
    <s v="PORTSMOUTH"/>
    <s v="GCI"/>
    <s v="P202001462"/>
    <d v="2021-07-06T23:21:00"/>
    <d v="2021-07-07T01:18:00"/>
    <x v="1"/>
    <x v="0"/>
    <n v="18"/>
    <s v="P"/>
    <s v="Commodore Clipper"/>
    <x v="1"/>
    <x v="0"/>
    <n v="3.58"/>
    <n v="64.44"/>
  </r>
  <r>
    <s v="JERSEY/PORTSMOUTH"/>
    <s v="GCI"/>
    <s v="PORTSMOUTH"/>
    <s v="PME"/>
    <s v="P202001462"/>
    <d v="2021-07-06T23:21:00"/>
    <d v="2021-07-07T01:18:00"/>
    <x v="0"/>
    <x v="1"/>
    <n v="1"/>
    <s v="P"/>
    <s v="Commodore Clipper"/>
    <x v="6"/>
    <x v="0"/>
    <n v="0"/>
    <n v="0"/>
  </r>
  <r>
    <s v="JERSEY/PORTSMOUTH"/>
    <s v="GCI"/>
    <s v="PORTSMOUTH"/>
    <s v="PME"/>
    <s v="P202001462"/>
    <d v="2021-07-06T23:21:00"/>
    <d v="2021-07-07T01:18:00"/>
    <x v="0"/>
    <x v="2"/>
    <n v="3"/>
    <s v="P"/>
    <s v="Commodore Clipper"/>
    <x v="6"/>
    <x v="0"/>
    <n v="1.76"/>
    <n v="5.28"/>
  </r>
  <r>
    <s v="JERSEY/PORTSMOUTH"/>
    <s v="GCI"/>
    <s v="PORTSMOUTH"/>
    <s v="PME"/>
    <s v="P202001462"/>
    <d v="2021-07-06T23:21:00"/>
    <d v="2021-07-07T01:18:00"/>
    <x v="0"/>
    <x v="0"/>
    <n v="47"/>
    <s v="P"/>
    <s v="Commodore Clipper"/>
    <x v="6"/>
    <x v="0"/>
    <n v="3.58"/>
    <n v="168.26"/>
  </r>
  <r>
    <s v="JERSEY/PORTSMOUTH"/>
    <s v="JER"/>
    <s v="PORTSMOUTH"/>
    <s v="GCI"/>
    <s v="P202001461"/>
    <d v="2021-07-05T21:22:00"/>
    <d v="2021-07-05T22:14:00"/>
    <x v="1"/>
    <x v="0"/>
    <n v="27"/>
    <s v="P"/>
    <s v="Commodore Clipper"/>
    <x v="1"/>
    <x v="0"/>
    <n v="3.58"/>
    <n v="96.66"/>
  </r>
  <r>
    <s v="JERSEY/PORTSMOUTH"/>
    <s v="GCI"/>
    <s v="PORTSMOUTH"/>
    <s v="PME"/>
    <s v="P202001461"/>
    <d v="2021-07-05T21:22:00"/>
    <d v="2021-07-05T22:14:00"/>
    <x v="0"/>
    <x v="1"/>
    <n v="1"/>
    <s v="P"/>
    <s v="Commodore Clipper"/>
    <x v="6"/>
    <x v="0"/>
    <n v="0"/>
    <n v="0"/>
  </r>
  <r>
    <s v="JERSEY/PORTSMOUTH"/>
    <s v="GCI"/>
    <s v="PORTSMOUTH"/>
    <s v="PME"/>
    <s v="P202001461"/>
    <d v="2021-07-05T21:22:00"/>
    <d v="2021-07-05T22:14:00"/>
    <x v="0"/>
    <x v="2"/>
    <n v="1"/>
    <s v="P"/>
    <s v="Commodore Clipper"/>
    <x v="6"/>
    <x v="0"/>
    <n v="1.76"/>
    <n v="1.76"/>
  </r>
  <r>
    <s v="JERSEY/PORTSMOUTH"/>
    <s v="GCI"/>
    <s v="PORTSMOUTH"/>
    <s v="PME"/>
    <s v="P202001461"/>
    <d v="2021-07-05T21:22:00"/>
    <d v="2021-07-05T22:14:00"/>
    <x v="0"/>
    <x v="0"/>
    <n v="28"/>
    <s v="P"/>
    <s v="Commodore Clipper"/>
    <x v="6"/>
    <x v="0"/>
    <n v="3.58"/>
    <n v="100.24000000000001"/>
  </r>
  <r>
    <s v="JERSEY/PORTSMOUTH"/>
    <s v="PME"/>
    <s v="PORTSMOUTH"/>
    <s v="GCI"/>
    <s v="P202001461"/>
    <d v="2021-07-05T21:22:00"/>
    <d v="2021-07-05T22:14:00"/>
    <x v="1"/>
    <x v="0"/>
    <n v="13"/>
    <s v="P"/>
    <s v="Commodore Clipper"/>
    <x v="6"/>
    <x v="0"/>
    <n v="3.58"/>
    <n v="46.54"/>
  </r>
  <r>
    <s v="PORTSMOUTH"/>
    <s v="PME"/>
    <s v="JERSEY/PORTSMOUTH"/>
    <s v="GCI"/>
    <s v="P202001459"/>
    <d v="2021-07-30T19:29:00"/>
    <d v="2021-07-30T21:14:00"/>
    <x v="1"/>
    <x v="0"/>
    <n v="36"/>
    <s v="P"/>
    <s v="Commodore Clipper"/>
    <x v="6"/>
    <x v="0"/>
    <n v="3.58"/>
    <n v="128.88"/>
  </r>
  <r>
    <s v="PORTSMOUTH"/>
    <s v="GCI"/>
    <s v="JERSEY/PORTSMOUTH"/>
    <s v="PME"/>
    <s v="P202001459"/>
    <d v="2021-07-30T19:29:00"/>
    <d v="2021-07-30T21:14:00"/>
    <x v="0"/>
    <x v="1"/>
    <n v="1"/>
    <s v="P"/>
    <s v="Commodore Clipper"/>
    <x v="6"/>
    <x v="0"/>
    <n v="0"/>
    <n v="0"/>
  </r>
  <r>
    <s v="PORTSMOUTH"/>
    <s v="GCI"/>
    <s v="JERSEY/PORTSMOUTH"/>
    <s v="PME"/>
    <s v="P202001459"/>
    <d v="2021-07-30T19:29:00"/>
    <d v="2021-07-30T21:14:00"/>
    <x v="0"/>
    <x v="2"/>
    <n v="2"/>
    <s v="P"/>
    <s v="Commodore Clipper"/>
    <x v="6"/>
    <x v="0"/>
    <n v="1.76"/>
    <n v="3.52"/>
  </r>
  <r>
    <s v="PORTSMOUTH"/>
    <s v="GCI"/>
    <s v="JERSEY/PORTSMOUTH"/>
    <s v="PME"/>
    <s v="P202001459"/>
    <d v="2021-07-30T19:29:00"/>
    <d v="2021-07-30T21:14:00"/>
    <x v="0"/>
    <x v="0"/>
    <n v="19"/>
    <s v="P"/>
    <s v="Commodore Clipper"/>
    <x v="6"/>
    <x v="0"/>
    <n v="3.58"/>
    <n v="68.02"/>
  </r>
  <r>
    <s v="PORTSMOUTH"/>
    <s v="GCI"/>
    <s v="JERSEY/PORTSMOUTH"/>
    <s v="JER"/>
    <s v="P202001459"/>
    <d v="2021-07-30T19:29:00"/>
    <d v="2021-07-30T21:14:00"/>
    <x v="0"/>
    <x v="1"/>
    <n v="1"/>
    <s v="P"/>
    <s v="Commodore Clipper"/>
    <x v="1"/>
    <x v="0"/>
    <n v="0"/>
    <n v="0"/>
  </r>
  <r>
    <s v="PORTSMOUTH"/>
    <s v="GCI"/>
    <s v="JERSEY/PORTSMOUTH"/>
    <s v="JER"/>
    <s v="P202001459"/>
    <d v="2021-07-30T19:29:00"/>
    <d v="2021-07-30T21:14:00"/>
    <x v="0"/>
    <x v="2"/>
    <n v="4"/>
    <s v="P"/>
    <s v="Commodore Clipper"/>
    <x v="1"/>
    <x v="0"/>
    <n v="1.76"/>
    <n v="7.04"/>
  </r>
  <r>
    <s v="PORTSMOUTH"/>
    <s v="GCI"/>
    <s v="JERSEY/PORTSMOUTH"/>
    <s v="JER"/>
    <s v="P202001459"/>
    <d v="2021-07-30T19:29:00"/>
    <d v="2021-07-30T21:14:00"/>
    <x v="0"/>
    <x v="0"/>
    <n v="17"/>
    <s v="P"/>
    <s v="Commodore Clipper"/>
    <x v="1"/>
    <x v="0"/>
    <n v="3.58"/>
    <n v="60.86"/>
  </r>
  <r>
    <s v="PORTSMOUTH"/>
    <s v="PME"/>
    <s v="JERSEY/PORTSMOUTH"/>
    <s v="GCI"/>
    <s v="P202001459"/>
    <d v="2021-07-30T19:29:00"/>
    <d v="2021-07-30T21:14:00"/>
    <x v="1"/>
    <x v="1"/>
    <n v="2"/>
    <s v="P"/>
    <s v="Commodore Clipper"/>
    <x v="6"/>
    <x v="0"/>
    <n v="0"/>
    <n v="0"/>
  </r>
  <r>
    <s v="PORTSMOUTH"/>
    <s v="PME"/>
    <s v="JERSEY/PORTSMOUTH"/>
    <s v="GCI"/>
    <s v="P202001459"/>
    <d v="2021-07-30T19:29:00"/>
    <d v="2021-07-30T21:14:00"/>
    <x v="1"/>
    <x v="2"/>
    <n v="5"/>
    <s v="P"/>
    <s v="Commodore Clipper"/>
    <x v="6"/>
    <x v="0"/>
    <n v="1.76"/>
    <n v="8.8000000000000007"/>
  </r>
  <r>
    <s v="PORTSMOUTH"/>
    <s v="PME"/>
    <s v="JERSEY/PORTSMOUTH"/>
    <s v="GCI"/>
    <s v="P202001458"/>
    <d v="2021-07-29T17:02:00"/>
    <d v="2021-07-29T18:47:00"/>
    <x v="1"/>
    <x v="0"/>
    <n v="50"/>
    <s v="P"/>
    <s v="Commodore Clipper"/>
    <x v="6"/>
    <x v="0"/>
    <n v="3.58"/>
    <n v="179"/>
  </r>
  <r>
    <s v="PORTSMOUTH"/>
    <s v="GCI"/>
    <s v="JERSEY/PORTSMOUTH"/>
    <s v="PME"/>
    <s v="P202001458"/>
    <d v="2021-07-29T17:02:00"/>
    <d v="2021-07-29T18:47:00"/>
    <x v="0"/>
    <x v="1"/>
    <n v="3"/>
    <s v="P"/>
    <s v="Commodore Clipper"/>
    <x v="6"/>
    <x v="0"/>
    <n v="0"/>
    <n v="0"/>
  </r>
  <r>
    <s v="PORTSMOUTH"/>
    <s v="GCI"/>
    <s v="JERSEY/PORTSMOUTH"/>
    <s v="PME"/>
    <s v="P202001458"/>
    <d v="2021-07-29T17:02:00"/>
    <d v="2021-07-29T18:47:00"/>
    <x v="0"/>
    <x v="2"/>
    <n v="7"/>
    <s v="P"/>
    <s v="Commodore Clipper"/>
    <x v="6"/>
    <x v="0"/>
    <n v="1.76"/>
    <n v="12.32"/>
  </r>
  <r>
    <s v="PORTSMOUTH"/>
    <s v="GCI"/>
    <s v="JERSEY/PORTSMOUTH"/>
    <s v="PME"/>
    <s v="P202001458"/>
    <d v="2021-07-29T17:02:00"/>
    <d v="2021-07-29T18:47:00"/>
    <x v="0"/>
    <x v="0"/>
    <n v="53"/>
    <s v="P"/>
    <s v="Commodore Clipper"/>
    <x v="6"/>
    <x v="0"/>
    <n v="3.58"/>
    <n v="189.74"/>
  </r>
  <r>
    <s v="PORTSMOUTH"/>
    <s v="GCI"/>
    <s v="JERSEY/PORTSMOUTH"/>
    <s v="JER"/>
    <s v="P202001458"/>
    <d v="2021-07-29T17:02:00"/>
    <d v="2021-07-29T18:47:00"/>
    <x v="0"/>
    <x v="2"/>
    <n v="1"/>
    <s v="P"/>
    <s v="Commodore Clipper"/>
    <x v="1"/>
    <x v="0"/>
    <n v="1.76"/>
    <n v="1.76"/>
  </r>
  <r>
    <s v="PORTSMOUTH"/>
    <s v="GCI"/>
    <s v="JERSEY/PORTSMOUTH"/>
    <s v="JER"/>
    <s v="P202001458"/>
    <d v="2021-07-29T17:02:00"/>
    <d v="2021-07-29T18:47:00"/>
    <x v="0"/>
    <x v="0"/>
    <n v="19"/>
    <s v="P"/>
    <s v="Commodore Clipper"/>
    <x v="1"/>
    <x v="0"/>
    <n v="3.58"/>
    <n v="68.02"/>
  </r>
  <r>
    <s v="PORTSMOUTH"/>
    <s v="PME"/>
    <s v="JERSEY/PORTSMOUTH"/>
    <s v="GCI"/>
    <s v="P202001458"/>
    <d v="2021-07-29T17:02:00"/>
    <d v="2021-07-29T18:47:00"/>
    <x v="1"/>
    <x v="1"/>
    <n v="1"/>
    <s v="P"/>
    <s v="Commodore Clipper"/>
    <x v="6"/>
    <x v="0"/>
    <n v="0"/>
    <n v="0"/>
  </r>
  <r>
    <s v="PORTSMOUTH"/>
    <s v="PME"/>
    <s v="JERSEY/PORTSMOUTH"/>
    <s v="GCI"/>
    <s v="P202001458"/>
    <d v="2021-07-29T17:02:00"/>
    <d v="2021-07-29T18:47:00"/>
    <x v="1"/>
    <x v="2"/>
    <n v="8"/>
    <s v="P"/>
    <s v="Commodore Clipper"/>
    <x v="6"/>
    <x v="0"/>
    <n v="1.76"/>
    <n v="14.08"/>
  </r>
  <r>
    <s v="PORTSMOUTH"/>
    <s v="PME"/>
    <s v="JERSEY/PORTSMOUTH"/>
    <s v="GCI"/>
    <s v="P202001457"/>
    <d v="2021-07-28T17:00:00"/>
    <d v="2021-07-28T18:31:00"/>
    <x v="1"/>
    <x v="0"/>
    <n v="81"/>
    <s v="P"/>
    <s v="Commodore Clipper"/>
    <x v="6"/>
    <x v="0"/>
    <n v="3.58"/>
    <n v="289.98"/>
  </r>
  <r>
    <s v="PORTSMOUTH"/>
    <s v="GCI"/>
    <s v="JERSEY/PORTSMOUTH"/>
    <s v="PME"/>
    <s v="P202001457"/>
    <d v="2021-07-28T17:00:00"/>
    <d v="2021-07-28T18:31:00"/>
    <x v="0"/>
    <x v="1"/>
    <n v="1"/>
    <s v="P"/>
    <s v="Commodore Clipper"/>
    <x v="6"/>
    <x v="0"/>
    <n v="0"/>
    <n v="0"/>
  </r>
  <r>
    <s v="PORTSMOUTH"/>
    <s v="GCI"/>
    <s v="JERSEY/PORTSMOUTH"/>
    <s v="PME"/>
    <s v="P202001457"/>
    <d v="2021-07-28T17:00:00"/>
    <d v="2021-07-28T18:31:00"/>
    <x v="0"/>
    <x v="2"/>
    <n v="4"/>
    <s v="P"/>
    <s v="Commodore Clipper"/>
    <x v="6"/>
    <x v="0"/>
    <n v="1.76"/>
    <n v="7.04"/>
  </r>
  <r>
    <s v="PORTSMOUTH"/>
    <s v="GCI"/>
    <s v="JERSEY/PORTSMOUTH"/>
    <s v="PME"/>
    <s v="P202001457"/>
    <d v="2021-07-28T17:00:00"/>
    <d v="2021-07-28T18:31:00"/>
    <x v="0"/>
    <x v="0"/>
    <n v="40"/>
    <s v="P"/>
    <s v="Commodore Clipper"/>
    <x v="6"/>
    <x v="0"/>
    <n v="3.58"/>
    <n v="143.19999999999999"/>
  </r>
  <r>
    <s v="PORTSMOUTH"/>
    <s v="GCI"/>
    <s v="JERSEY/PORTSMOUTH"/>
    <s v="JER"/>
    <s v="P202001457"/>
    <d v="2021-07-28T17:00:00"/>
    <d v="2021-07-28T18:31:00"/>
    <x v="0"/>
    <x v="0"/>
    <n v="3"/>
    <s v="P"/>
    <s v="Commodore Clipper"/>
    <x v="1"/>
    <x v="0"/>
    <n v="3.58"/>
    <n v="10.74"/>
  </r>
  <r>
    <s v="PORTSMOUTH"/>
    <s v="PME"/>
    <s v="JERSEY/PORTSMOUTH"/>
    <s v="GCI"/>
    <s v="P202001457"/>
    <d v="2021-07-28T17:00:00"/>
    <d v="2021-07-28T18:31:00"/>
    <x v="1"/>
    <x v="2"/>
    <n v="14"/>
    <s v="P"/>
    <s v="Commodore Clipper"/>
    <x v="6"/>
    <x v="0"/>
    <n v="1.76"/>
    <n v="24.64"/>
  </r>
  <r>
    <s v="PORTSMOUTH"/>
    <s v="JER"/>
    <s v="JERSEY/PORTSMOUTH"/>
    <s v="PME"/>
    <s v="P202001456"/>
    <d v="2021-07-27T16:22:00"/>
    <d v="2021-07-27T18:10:00"/>
    <x v="2"/>
    <x v="0"/>
    <n v="1"/>
    <s v="P"/>
    <s v="Commodore Clipper"/>
    <x v="1"/>
    <x v="0"/>
    <n v="0"/>
    <n v="0"/>
  </r>
  <r>
    <s v="PORTSMOUTH"/>
    <s v="GCI"/>
    <s v="JERSEY/PORTSMOUTH"/>
    <s v="PME"/>
    <s v="P202001456"/>
    <d v="2021-07-27T16:22:00"/>
    <d v="2021-07-27T18:10:00"/>
    <x v="0"/>
    <x v="1"/>
    <n v="2"/>
    <s v="P"/>
    <s v="Commodore Clipper"/>
    <x v="6"/>
    <x v="0"/>
    <n v="0"/>
    <n v="0"/>
  </r>
  <r>
    <s v="PORTSMOUTH"/>
    <s v="GCI"/>
    <s v="JERSEY/PORTSMOUTH"/>
    <s v="PME"/>
    <s v="P202001456"/>
    <d v="2021-07-27T16:22:00"/>
    <d v="2021-07-27T18:10:00"/>
    <x v="0"/>
    <x v="2"/>
    <n v="3"/>
    <s v="P"/>
    <s v="Commodore Clipper"/>
    <x v="6"/>
    <x v="0"/>
    <n v="1.76"/>
    <n v="5.28"/>
  </r>
  <r>
    <s v="PORTSMOUTH"/>
    <s v="GCI"/>
    <s v="JERSEY/PORTSMOUTH"/>
    <s v="PME"/>
    <s v="P202001456"/>
    <d v="2021-07-27T16:22:00"/>
    <d v="2021-07-27T18:10:00"/>
    <x v="0"/>
    <x v="0"/>
    <n v="26"/>
    <s v="P"/>
    <s v="Commodore Clipper"/>
    <x v="6"/>
    <x v="0"/>
    <n v="3.58"/>
    <n v="93.08"/>
  </r>
  <r>
    <s v="PORTSMOUTH"/>
    <s v="GCI"/>
    <s v="JERSEY/PORTSMOUTH"/>
    <s v="JER"/>
    <s v="P202001456"/>
    <d v="2021-07-27T16:22:00"/>
    <d v="2021-07-27T18:10:00"/>
    <x v="0"/>
    <x v="2"/>
    <n v="3"/>
    <s v="P"/>
    <s v="Commodore Clipper"/>
    <x v="1"/>
    <x v="0"/>
    <n v="1.76"/>
    <n v="5.28"/>
  </r>
  <r>
    <s v="PORTSMOUTH"/>
    <s v="GCI"/>
    <s v="JERSEY/PORTSMOUTH"/>
    <s v="JER"/>
    <s v="P202001456"/>
    <d v="2021-07-27T16:22:00"/>
    <d v="2021-07-27T18:10:00"/>
    <x v="0"/>
    <x v="0"/>
    <n v="8"/>
    <s v="P"/>
    <s v="Commodore Clipper"/>
    <x v="1"/>
    <x v="0"/>
    <n v="3.58"/>
    <n v="28.64"/>
  </r>
  <r>
    <s v="PORTSMOUTH"/>
    <s v="PME"/>
    <s v="JERSEY/PORTSMOUTH"/>
    <s v="GCI"/>
    <s v="P202001456"/>
    <d v="2021-07-27T16:22:00"/>
    <d v="2021-07-27T18:10:00"/>
    <x v="1"/>
    <x v="1"/>
    <n v="1"/>
    <s v="P"/>
    <s v="Commodore Clipper"/>
    <x v="6"/>
    <x v="0"/>
    <n v="0"/>
    <n v="0"/>
  </r>
  <r>
    <s v="PORTSMOUTH"/>
    <s v="PME"/>
    <s v="JERSEY/PORTSMOUTH"/>
    <s v="GCI"/>
    <s v="P202001456"/>
    <d v="2021-07-27T16:22:00"/>
    <d v="2021-07-27T18:10:00"/>
    <x v="1"/>
    <x v="2"/>
    <n v="13"/>
    <s v="P"/>
    <s v="Commodore Clipper"/>
    <x v="6"/>
    <x v="0"/>
    <n v="1.76"/>
    <n v="22.88"/>
  </r>
  <r>
    <s v="PORTSMOUTH"/>
    <s v="PME"/>
    <s v="JERSEY/PORTSMOUTH"/>
    <s v="GCI"/>
    <s v="P202001456"/>
    <d v="2021-07-27T16:22:00"/>
    <d v="2021-07-27T18:10:00"/>
    <x v="1"/>
    <x v="0"/>
    <n v="48"/>
    <s v="P"/>
    <s v="Commodore Clipper"/>
    <x v="6"/>
    <x v="0"/>
    <n v="3.58"/>
    <n v="171.84"/>
  </r>
  <r>
    <s v="PORTSMOUTH"/>
    <s v="PME"/>
    <s v="JERSEY/PORTSMOUTH"/>
    <s v="GCI"/>
    <s v="P202001455"/>
    <d v="2021-07-26T15:55:00"/>
    <d v="2021-07-26T17:30:00"/>
    <x v="1"/>
    <x v="0"/>
    <n v="38"/>
    <s v="P"/>
    <s v="Commodore Clipper"/>
    <x v="6"/>
    <x v="0"/>
    <n v="3.58"/>
    <n v="136.04"/>
  </r>
  <r>
    <s v="PORTSMOUTH"/>
    <s v="GCI"/>
    <s v="JERSEY/PORTSMOUTH"/>
    <s v="PME"/>
    <s v="P202001455"/>
    <d v="2021-07-26T15:55:00"/>
    <d v="2021-07-26T17:30:00"/>
    <x v="0"/>
    <x v="1"/>
    <n v="1"/>
    <s v="P"/>
    <s v="Commodore Clipper"/>
    <x v="6"/>
    <x v="0"/>
    <n v="0"/>
    <n v="0"/>
  </r>
  <r>
    <s v="PORTSMOUTH"/>
    <s v="GCI"/>
    <s v="JERSEY/PORTSMOUTH"/>
    <s v="PME"/>
    <s v="P202001455"/>
    <d v="2021-07-26T15:55:00"/>
    <d v="2021-07-26T17:30:00"/>
    <x v="0"/>
    <x v="2"/>
    <n v="1"/>
    <s v="P"/>
    <s v="Commodore Clipper"/>
    <x v="6"/>
    <x v="0"/>
    <n v="1.76"/>
    <n v="1.76"/>
  </r>
  <r>
    <s v="PORTSMOUTH"/>
    <s v="GCI"/>
    <s v="JERSEY/PORTSMOUTH"/>
    <s v="PME"/>
    <s v="P202001455"/>
    <d v="2021-07-26T15:55:00"/>
    <d v="2021-07-26T17:30:00"/>
    <x v="0"/>
    <x v="0"/>
    <n v="15"/>
    <s v="P"/>
    <s v="Commodore Clipper"/>
    <x v="6"/>
    <x v="0"/>
    <n v="3.58"/>
    <n v="53.7"/>
  </r>
  <r>
    <s v="PORTSMOUTH"/>
    <s v="GCI"/>
    <s v="JERSEY/PORTSMOUTH"/>
    <s v="JER"/>
    <s v="P202001455"/>
    <d v="2021-07-26T15:55:00"/>
    <d v="2021-07-26T17:30:00"/>
    <x v="0"/>
    <x v="1"/>
    <n v="2"/>
    <s v="P"/>
    <s v="Commodore Clipper"/>
    <x v="1"/>
    <x v="0"/>
    <n v="0"/>
    <n v="0"/>
  </r>
  <r>
    <s v="PORTSMOUTH"/>
    <s v="GCI"/>
    <s v="JERSEY/PORTSMOUTH"/>
    <s v="JER"/>
    <s v="P202001455"/>
    <d v="2021-07-26T15:55:00"/>
    <d v="2021-07-26T17:30:00"/>
    <x v="0"/>
    <x v="2"/>
    <n v="5"/>
    <s v="P"/>
    <s v="Commodore Clipper"/>
    <x v="1"/>
    <x v="0"/>
    <n v="1.76"/>
    <n v="8.8000000000000007"/>
  </r>
  <r>
    <s v="PORTSMOUTH"/>
    <s v="GCI"/>
    <s v="JERSEY/PORTSMOUTH"/>
    <s v="JER"/>
    <s v="P202001455"/>
    <d v="2021-07-26T15:55:00"/>
    <d v="2021-07-26T17:30:00"/>
    <x v="0"/>
    <x v="0"/>
    <n v="24"/>
    <s v="P"/>
    <s v="Commodore Clipper"/>
    <x v="1"/>
    <x v="0"/>
    <n v="3.58"/>
    <n v="85.92"/>
  </r>
  <r>
    <s v="PORTSMOUTH"/>
    <s v="PME"/>
    <s v="JERSEY/PORTSMOUTH"/>
    <s v="GCI"/>
    <s v="P202001455"/>
    <d v="2021-07-26T15:55:00"/>
    <d v="2021-07-26T17:30:00"/>
    <x v="1"/>
    <x v="2"/>
    <n v="4"/>
    <s v="P"/>
    <s v="Commodore Clipper"/>
    <x v="6"/>
    <x v="0"/>
    <n v="1.76"/>
    <n v="7.04"/>
  </r>
  <r>
    <s v="PORTSMOUTH"/>
    <s v="PME"/>
    <s v="JERSEY/PORTSMOUTH"/>
    <s v="GCI"/>
    <s v="P202001454"/>
    <d v="2021-07-23T16:31:00"/>
    <d v="2021-07-23T18:20:00"/>
    <x v="1"/>
    <x v="0"/>
    <n v="45"/>
    <s v="P"/>
    <s v="Commodore Clipper"/>
    <x v="6"/>
    <x v="0"/>
    <n v="3.58"/>
    <n v="161.1"/>
  </r>
  <r>
    <s v="PORTSMOUTH"/>
    <s v="GCI"/>
    <s v="JERSEY/PORTSMOUTH"/>
    <s v="PME"/>
    <s v="P202001454"/>
    <d v="2021-07-23T16:31:00"/>
    <d v="2021-07-23T18:20:00"/>
    <x v="0"/>
    <x v="1"/>
    <n v="4"/>
    <s v="P"/>
    <s v="Commodore Clipper"/>
    <x v="6"/>
    <x v="0"/>
    <n v="0"/>
    <n v="0"/>
  </r>
  <r>
    <s v="PORTSMOUTH"/>
    <s v="GCI"/>
    <s v="JERSEY/PORTSMOUTH"/>
    <s v="PME"/>
    <s v="P202001454"/>
    <d v="2021-07-23T16:31:00"/>
    <d v="2021-07-23T18:20:00"/>
    <x v="0"/>
    <x v="2"/>
    <n v="5"/>
    <s v="P"/>
    <s v="Commodore Clipper"/>
    <x v="6"/>
    <x v="0"/>
    <n v="1.76"/>
    <n v="8.8000000000000007"/>
  </r>
  <r>
    <s v="PORTSMOUTH"/>
    <s v="GCI"/>
    <s v="JERSEY/PORTSMOUTH"/>
    <s v="PME"/>
    <s v="P202001454"/>
    <d v="2021-07-23T16:31:00"/>
    <d v="2021-07-23T18:20:00"/>
    <x v="0"/>
    <x v="0"/>
    <n v="38"/>
    <s v="P"/>
    <s v="Commodore Clipper"/>
    <x v="6"/>
    <x v="0"/>
    <n v="3.58"/>
    <n v="136.04"/>
  </r>
  <r>
    <s v="PORTSMOUTH"/>
    <s v="GCI"/>
    <s v="JERSEY/PORTSMOUTH"/>
    <s v="JER"/>
    <s v="P202001454"/>
    <d v="2021-07-23T16:31:00"/>
    <d v="2021-07-23T18:20:00"/>
    <x v="0"/>
    <x v="2"/>
    <n v="2"/>
    <s v="P"/>
    <s v="Commodore Clipper"/>
    <x v="1"/>
    <x v="0"/>
    <n v="1.76"/>
    <n v="3.52"/>
  </r>
  <r>
    <s v="PORTSMOUTH"/>
    <s v="GCI"/>
    <s v="JERSEY/PORTSMOUTH"/>
    <s v="JER"/>
    <s v="P202001454"/>
    <d v="2021-07-23T16:31:00"/>
    <d v="2021-07-23T18:20:00"/>
    <x v="0"/>
    <x v="0"/>
    <n v="22"/>
    <s v="P"/>
    <s v="Commodore Clipper"/>
    <x v="1"/>
    <x v="0"/>
    <n v="3.58"/>
    <n v="78.760000000000005"/>
  </r>
  <r>
    <s v="PORTSMOUTH"/>
    <s v="PME"/>
    <s v="JERSEY/PORTSMOUTH"/>
    <s v="GCI"/>
    <s v="P202001454"/>
    <d v="2021-07-23T16:31:00"/>
    <d v="2021-07-23T18:20:00"/>
    <x v="1"/>
    <x v="2"/>
    <n v="1"/>
    <s v="P"/>
    <s v="Commodore Clipper"/>
    <x v="6"/>
    <x v="0"/>
    <n v="1.76"/>
    <n v="1.76"/>
  </r>
  <r>
    <s v="PORTSMOUTH"/>
    <s v="PME"/>
    <s v="JERSEY/PORTSMOUTH"/>
    <s v="GCI"/>
    <s v="P202001453"/>
    <d v="2021-07-22T16:30:00"/>
    <d v="2021-07-22T18:12:00"/>
    <x v="1"/>
    <x v="0"/>
    <n v="74"/>
    <s v="P"/>
    <s v="Commodore Clipper"/>
    <x v="6"/>
    <x v="0"/>
    <n v="3.58"/>
    <n v="264.92"/>
  </r>
  <r>
    <s v="PORTSMOUTH"/>
    <s v="GCI"/>
    <s v="JERSEY/PORTSMOUTH"/>
    <s v="PME"/>
    <s v="P202001453"/>
    <d v="2021-07-22T16:30:00"/>
    <d v="2021-07-22T18:12:00"/>
    <x v="0"/>
    <x v="1"/>
    <n v="2"/>
    <s v="P"/>
    <s v="Commodore Clipper"/>
    <x v="6"/>
    <x v="0"/>
    <n v="0"/>
    <n v="0"/>
  </r>
  <r>
    <s v="PORTSMOUTH"/>
    <s v="GCI"/>
    <s v="JERSEY/PORTSMOUTH"/>
    <s v="PME"/>
    <s v="P202001453"/>
    <d v="2021-07-22T16:30:00"/>
    <d v="2021-07-22T18:12:00"/>
    <x v="0"/>
    <x v="2"/>
    <n v="11"/>
    <s v="P"/>
    <s v="Commodore Clipper"/>
    <x v="6"/>
    <x v="0"/>
    <n v="1.76"/>
    <n v="19.36"/>
  </r>
  <r>
    <s v="PORTSMOUTH"/>
    <s v="GCI"/>
    <s v="JERSEY/PORTSMOUTH"/>
    <s v="PME"/>
    <s v="P202001453"/>
    <d v="2021-07-22T16:30:00"/>
    <d v="2021-07-22T18:12:00"/>
    <x v="0"/>
    <x v="0"/>
    <n v="53"/>
    <s v="P"/>
    <s v="Commodore Clipper"/>
    <x v="6"/>
    <x v="0"/>
    <n v="3.58"/>
    <n v="189.74"/>
  </r>
  <r>
    <s v="PORTSMOUTH"/>
    <s v="GCI"/>
    <s v="JERSEY/PORTSMOUTH"/>
    <s v="JER"/>
    <s v="P202001453"/>
    <d v="2021-07-22T16:30:00"/>
    <d v="2021-07-22T18:12:00"/>
    <x v="0"/>
    <x v="0"/>
    <n v="18"/>
    <s v="P"/>
    <s v="Commodore Clipper"/>
    <x v="1"/>
    <x v="0"/>
    <n v="3.58"/>
    <n v="64.44"/>
  </r>
  <r>
    <s v="PORTSMOUTH"/>
    <s v="PME"/>
    <s v="JERSEY/PORTSMOUTH"/>
    <s v="GCI"/>
    <s v="P202001453"/>
    <d v="2021-07-22T16:30:00"/>
    <d v="2021-07-22T18:12:00"/>
    <x v="1"/>
    <x v="1"/>
    <n v="3"/>
    <s v="P"/>
    <s v="Commodore Clipper"/>
    <x v="6"/>
    <x v="0"/>
    <n v="0"/>
    <n v="0"/>
  </r>
  <r>
    <s v="PORTSMOUTH"/>
    <s v="PME"/>
    <s v="JERSEY/PORTSMOUTH"/>
    <s v="GCI"/>
    <s v="P202001453"/>
    <d v="2021-07-22T16:30:00"/>
    <d v="2021-07-22T18:12:00"/>
    <x v="1"/>
    <x v="2"/>
    <n v="8"/>
    <s v="P"/>
    <s v="Commodore Clipper"/>
    <x v="6"/>
    <x v="0"/>
    <n v="1.76"/>
    <n v="14.08"/>
  </r>
  <r>
    <s v="PORTSMOUTH"/>
    <s v="PME"/>
    <s v="JERSEY/PORTSMOUTH"/>
    <s v="GCI"/>
    <s v="P202001452"/>
    <d v="2021-07-17T16:23:00"/>
    <d v="2021-07-17T17:40:00"/>
    <x v="1"/>
    <x v="0"/>
    <n v="30"/>
    <s v="P"/>
    <s v="Commodore Clipper"/>
    <x v="6"/>
    <x v="0"/>
    <n v="3.58"/>
    <n v="107.4"/>
  </r>
  <r>
    <s v="PORTSMOUTH"/>
    <s v="GCI"/>
    <s v="JERSEY/PORTSMOUTH"/>
    <s v="PME"/>
    <s v="P202001452"/>
    <d v="2021-07-17T16:23:00"/>
    <d v="2021-07-17T17:40:00"/>
    <x v="0"/>
    <x v="1"/>
    <n v="2"/>
    <s v="P"/>
    <s v="Commodore Clipper"/>
    <x v="6"/>
    <x v="0"/>
    <n v="0"/>
    <n v="0"/>
  </r>
  <r>
    <s v="PORTSMOUTH"/>
    <s v="GCI"/>
    <s v="JERSEY/PORTSMOUTH"/>
    <s v="PME"/>
    <s v="P202001452"/>
    <d v="2021-07-17T16:23:00"/>
    <d v="2021-07-17T17:40:00"/>
    <x v="0"/>
    <x v="2"/>
    <n v="4"/>
    <s v="P"/>
    <s v="Commodore Clipper"/>
    <x v="6"/>
    <x v="0"/>
    <n v="1.76"/>
    <n v="7.04"/>
  </r>
  <r>
    <s v="PORTSMOUTH"/>
    <s v="GCI"/>
    <s v="JERSEY/PORTSMOUTH"/>
    <s v="PME"/>
    <s v="P202001452"/>
    <d v="2021-07-17T16:23:00"/>
    <d v="2021-07-17T17:40:00"/>
    <x v="0"/>
    <x v="0"/>
    <n v="29"/>
    <s v="P"/>
    <s v="Commodore Clipper"/>
    <x v="6"/>
    <x v="0"/>
    <n v="3.58"/>
    <n v="103.82000000000001"/>
  </r>
  <r>
    <s v="PORTSMOUTH"/>
    <s v="GCI"/>
    <s v="JERSEY/PORTSMOUTH"/>
    <s v="JER"/>
    <s v="P202001452"/>
    <d v="2021-07-17T16:23:00"/>
    <d v="2021-07-17T17:40:00"/>
    <x v="0"/>
    <x v="1"/>
    <n v="1"/>
    <s v="P"/>
    <s v="Commodore Clipper"/>
    <x v="1"/>
    <x v="0"/>
    <n v="0"/>
    <n v="0"/>
  </r>
  <r>
    <s v="PORTSMOUTH"/>
    <s v="GCI"/>
    <s v="JERSEY/PORTSMOUTH"/>
    <s v="JER"/>
    <s v="P202001452"/>
    <d v="2021-07-17T16:23:00"/>
    <d v="2021-07-17T17:40:00"/>
    <x v="0"/>
    <x v="0"/>
    <n v="13"/>
    <s v="P"/>
    <s v="Commodore Clipper"/>
    <x v="1"/>
    <x v="0"/>
    <n v="3.58"/>
    <n v="46.54"/>
  </r>
  <r>
    <s v="PORTSMOUTH"/>
    <s v="PME"/>
    <s v="JERSEY/PORTSMOUTH"/>
    <s v="GCI"/>
    <s v="P202001452"/>
    <d v="2021-07-17T16:23:00"/>
    <d v="2021-07-17T17:40:00"/>
    <x v="1"/>
    <x v="2"/>
    <n v="7"/>
    <s v="P"/>
    <s v="Commodore Clipper"/>
    <x v="6"/>
    <x v="0"/>
    <n v="1.76"/>
    <n v="12.32"/>
  </r>
  <r>
    <s v="PORTSMOUTH"/>
    <s v="GCI"/>
    <s v="JERSEY/PORTSMOUTH"/>
    <s v="JER"/>
    <s v="P202001451"/>
    <d v="2021-07-16T16:14:00"/>
    <d v="2021-07-16T17:49:00"/>
    <x v="0"/>
    <x v="2"/>
    <n v="4"/>
    <s v="P"/>
    <s v="Commodore Clipper"/>
    <x v="1"/>
    <x v="0"/>
    <n v="1.76"/>
    <n v="7.04"/>
  </r>
  <r>
    <s v="PORTSMOUTH"/>
    <s v="GCI"/>
    <s v="JERSEY/PORTSMOUTH"/>
    <s v="JER"/>
    <s v="P202001451"/>
    <d v="2021-07-16T16:14:00"/>
    <d v="2021-07-16T17:49:00"/>
    <x v="0"/>
    <x v="0"/>
    <n v="8"/>
    <s v="P"/>
    <s v="Commodore Clipper"/>
    <x v="1"/>
    <x v="0"/>
    <n v="3.58"/>
    <n v="28.64"/>
  </r>
  <r>
    <s v="PORTSMOUTH"/>
    <s v="PME"/>
    <s v="JERSEY/PORTSMOUTH"/>
    <s v="GCI"/>
    <s v="P202001451"/>
    <d v="2021-07-16T16:14:00"/>
    <d v="2021-07-16T17:49:00"/>
    <x v="1"/>
    <x v="2"/>
    <n v="1"/>
    <s v="P"/>
    <s v="Commodore Clipper"/>
    <x v="6"/>
    <x v="0"/>
    <n v="1.76"/>
    <n v="1.76"/>
  </r>
  <r>
    <s v="PORTSMOUTH"/>
    <s v="PME"/>
    <s v="JERSEY/PORTSMOUTH"/>
    <s v="GCI"/>
    <s v="P202001451"/>
    <d v="2021-07-16T16:14:00"/>
    <d v="2021-07-16T17:49:00"/>
    <x v="1"/>
    <x v="0"/>
    <n v="27"/>
    <s v="P"/>
    <s v="Commodore Clipper"/>
    <x v="6"/>
    <x v="0"/>
    <n v="3.58"/>
    <n v="96.66"/>
  </r>
  <r>
    <s v="PORTSMOUTH"/>
    <s v="GCI"/>
    <s v="JERSEY/PORTSMOUTH"/>
    <s v="PME"/>
    <s v="P202001451"/>
    <d v="2021-07-16T16:14:00"/>
    <d v="2021-07-16T17:49:00"/>
    <x v="0"/>
    <x v="2"/>
    <n v="3"/>
    <s v="P"/>
    <s v="Commodore Clipper"/>
    <x v="6"/>
    <x v="0"/>
    <n v="1.76"/>
    <n v="5.28"/>
  </r>
  <r>
    <s v="PORTSMOUTH"/>
    <s v="GCI"/>
    <s v="JERSEY/PORTSMOUTH"/>
    <s v="PME"/>
    <s v="P202001451"/>
    <d v="2021-07-16T16:14:00"/>
    <d v="2021-07-16T17:49:00"/>
    <x v="0"/>
    <x v="0"/>
    <n v="36"/>
    <s v="P"/>
    <s v="Commodore Clipper"/>
    <x v="6"/>
    <x v="0"/>
    <n v="3.58"/>
    <n v="128.88"/>
  </r>
  <r>
    <s v="PORTSMOUTH"/>
    <s v="PME"/>
    <s v="JERSEY/PORTSMOUTH"/>
    <s v="GCI"/>
    <s v="P202001450"/>
    <d v="2021-07-15T16:40:00"/>
    <d v="2021-07-15T18:20:00"/>
    <x v="1"/>
    <x v="0"/>
    <n v="33"/>
    <s v="P"/>
    <s v="Commodore Clipper"/>
    <x v="6"/>
    <x v="0"/>
    <n v="3.58"/>
    <n v="118.14"/>
  </r>
  <r>
    <s v="PORTSMOUTH"/>
    <s v="GCI"/>
    <s v="JERSEY/PORTSMOUTH"/>
    <s v="PME"/>
    <s v="P202001450"/>
    <d v="2021-07-15T16:40:00"/>
    <d v="2021-07-15T18:20:00"/>
    <x v="0"/>
    <x v="2"/>
    <n v="5"/>
    <s v="P"/>
    <s v="Commodore Clipper"/>
    <x v="6"/>
    <x v="0"/>
    <n v="1.76"/>
    <n v="8.8000000000000007"/>
  </r>
  <r>
    <s v="PORTSMOUTH"/>
    <s v="GCI"/>
    <s v="JERSEY/PORTSMOUTH"/>
    <s v="PME"/>
    <s v="P202001450"/>
    <d v="2021-07-15T16:40:00"/>
    <d v="2021-07-15T18:20:00"/>
    <x v="0"/>
    <x v="0"/>
    <n v="27"/>
    <s v="P"/>
    <s v="Commodore Clipper"/>
    <x v="6"/>
    <x v="0"/>
    <n v="3.58"/>
    <n v="96.66"/>
  </r>
  <r>
    <s v="PORTSMOUTH"/>
    <s v="GCI"/>
    <s v="JERSEY/PORTSMOUTH"/>
    <s v="JER"/>
    <s v="P202001450"/>
    <d v="2021-07-15T16:40:00"/>
    <d v="2021-07-15T18:20:00"/>
    <x v="0"/>
    <x v="2"/>
    <n v="3"/>
    <s v="P"/>
    <s v="Commodore Clipper"/>
    <x v="1"/>
    <x v="0"/>
    <n v="1.76"/>
    <n v="5.28"/>
  </r>
  <r>
    <s v="PORTSMOUTH"/>
    <s v="GCI"/>
    <s v="JERSEY/PORTSMOUTH"/>
    <s v="JER"/>
    <s v="P202001450"/>
    <d v="2021-07-15T16:40:00"/>
    <d v="2021-07-15T18:20:00"/>
    <x v="0"/>
    <x v="0"/>
    <n v="33"/>
    <s v="P"/>
    <s v="Commodore Clipper"/>
    <x v="1"/>
    <x v="0"/>
    <n v="3.58"/>
    <n v="118.14"/>
  </r>
  <r>
    <s v="PORTSMOUTH"/>
    <s v="PME"/>
    <s v="JERSEY/PORTSMOUTH"/>
    <s v="GCI"/>
    <s v="P202001450"/>
    <d v="2021-07-15T16:40:00"/>
    <d v="2021-07-15T18:20:00"/>
    <x v="1"/>
    <x v="2"/>
    <n v="1"/>
    <s v="P"/>
    <s v="Commodore Clipper"/>
    <x v="6"/>
    <x v="0"/>
    <n v="1.76"/>
    <n v="1.76"/>
  </r>
  <r>
    <s v="PORTSMOUTH"/>
    <s v="PME"/>
    <s v="JERSEY/PORTSMOUTH"/>
    <s v="GCI"/>
    <s v="P202001449"/>
    <d v="2021-07-14T16:10:00"/>
    <d v="2021-07-14T17:50:00"/>
    <x v="1"/>
    <x v="0"/>
    <n v="29"/>
    <s v="P"/>
    <s v="Commodore Clipper"/>
    <x v="6"/>
    <x v="0"/>
    <n v="3.58"/>
    <n v="103.82000000000001"/>
  </r>
  <r>
    <s v="PORTSMOUTH"/>
    <s v="GCI"/>
    <s v="JERSEY/PORTSMOUTH"/>
    <s v="PME"/>
    <s v="P202001449"/>
    <d v="2021-07-14T16:10:00"/>
    <d v="2021-07-14T17:50:00"/>
    <x v="0"/>
    <x v="2"/>
    <n v="3"/>
    <s v="P"/>
    <s v="Commodore Clipper"/>
    <x v="6"/>
    <x v="0"/>
    <n v="1.76"/>
    <n v="5.28"/>
  </r>
  <r>
    <s v="PORTSMOUTH"/>
    <s v="GCI"/>
    <s v="JERSEY/PORTSMOUTH"/>
    <s v="PME"/>
    <s v="P202001449"/>
    <d v="2021-07-14T16:10:00"/>
    <d v="2021-07-14T17:50:00"/>
    <x v="0"/>
    <x v="0"/>
    <n v="51"/>
    <s v="P"/>
    <s v="Commodore Clipper"/>
    <x v="6"/>
    <x v="0"/>
    <n v="3.58"/>
    <n v="182.58"/>
  </r>
  <r>
    <s v="PORTSMOUTH"/>
    <s v="GCI"/>
    <s v="JERSEY/PORTSMOUTH"/>
    <s v="JER"/>
    <s v="P202001449"/>
    <d v="2021-07-14T16:10:00"/>
    <d v="2021-07-14T17:50:00"/>
    <x v="0"/>
    <x v="0"/>
    <n v="13"/>
    <s v="P"/>
    <s v="Commodore Clipper"/>
    <x v="1"/>
    <x v="0"/>
    <n v="3.58"/>
    <n v="46.54"/>
  </r>
  <r>
    <s v="PORTSMOUTH"/>
    <s v="PME"/>
    <s v="JERSEY/PORTSMOUTH"/>
    <s v="GCI"/>
    <s v="P202001449"/>
    <d v="2021-07-14T16:10:00"/>
    <d v="2021-07-14T17:50:00"/>
    <x v="1"/>
    <x v="2"/>
    <n v="2"/>
    <s v="P"/>
    <s v="Commodore Clipper"/>
    <x v="6"/>
    <x v="0"/>
    <n v="1.76"/>
    <n v="3.52"/>
  </r>
  <r>
    <s v="PORTSMOUTH"/>
    <s v="PME"/>
    <s v="JERSEY/PORTSMOUTH"/>
    <s v="GCI"/>
    <s v="P202001448"/>
    <d v="2021-07-13T16:02:00"/>
    <d v="2021-07-13T17:40:00"/>
    <x v="1"/>
    <x v="0"/>
    <n v="29"/>
    <s v="P"/>
    <s v="Commodore Clipper"/>
    <x v="6"/>
    <x v="0"/>
    <n v="3.58"/>
    <n v="103.82000000000001"/>
  </r>
  <r>
    <s v="PORTSMOUTH"/>
    <s v="GCI"/>
    <s v="JERSEY/PORTSMOUTH"/>
    <s v="PME"/>
    <s v="P202001448"/>
    <d v="2021-07-13T16:02:00"/>
    <d v="2021-07-13T17:40:00"/>
    <x v="0"/>
    <x v="2"/>
    <n v="1"/>
    <s v="P"/>
    <s v="Commodore Clipper"/>
    <x v="6"/>
    <x v="0"/>
    <n v="1.76"/>
    <n v="1.76"/>
  </r>
  <r>
    <s v="PORTSMOUTH"/>
    <s v="GCI"/>
    <s v="JERSEY/PORTSMOUTH"/>
    <s v="PME"/>
    <s v="P202001448"/>
    <d v="2021-07-13T16:02:00"/>
    <d v="2021-07-13T17:40:00"/>
    <x v="0"/>
    <x v="0"/>
    <n v="32"/>
    <s v="P"/>
    <s v="Commodore Clipper"/>
    <x v="6"/>
    <x v="0"/>
    <n v="3.58"/>
    <n v="114.56"/>
  </r>
  <r>
    <s v="PORTSMOUTH"/>
    <s v="GCI"/>
    <s v="JERSEY/PORTSMOUTH"/>
    <s v="JER"/>
    <s v="P202001448"/>
    <d v="2021-07-13T16:02:00"/>
    <d v="2021-07-13T17:40:00"/>
    <x v="0"/>
    <x v="0"/>
    <n v="9"/>
    <s v="P"/>
    <s v="Commodore Clipper"/>
    <x v="1"/>
    <x v="0"/>
    <n v="3.58"/>
    <n v="32.22"/>
  </r>
  <r>
    <s v="PORTSMOUTH"/>
    <s v="PME"/>
    <s v="JERSEY/PORTSMOUTH"/>
    <s v="GCI"/>
    <s v="P202001448"/>
    <d v="2021-07-13T16:02:00"/>
    <d v="2021-07-13T17:40:00"/>
    <x v="1"/>
    <x v="1"/>
    <n v="2"/>
    <s v="P"/>
    <s v="Commodore Clipper"/>
    <x v="6"/>
    <x v="0"/>
    <n v="0"/>
    <n v="0"/>
  </r>
  <r>
    <s v="PORTSMOUTH"/>
    <s v="PME"/>
    <s v="JERSEY/PORTSMOUTH"/>
    <s v="GCI"/>
    <s v="P202001448"/>
    <d v="2021-07-13T16:02:00"/>
    <d v="2021-07-13T17:40:00"/>
    <x v="1"/>
    <x v="2"/>
    <n v="5"/>
    <s v="P"/>
    <s v="Commodore Clipper"/>
    <x v="6"/>
    <x v="0"/>
    <n v="1.76"/>
    <n v="8.8000000000000007"/>
  </r>
  <r>
    <s v="PORTSMOUTH"/>
    <s v="PME"/>
    <s v="JERSEY/PORTSMOUTH"/>
    <s v="GCI"/>
    <s v="P202001447"/>
    <d v="2021-07-12T15:46:00"/>
    <d v="2021-07-12T17:22:00"/>
    <x v="1"/>
    <x v="0"/>
    <n v="35"/>
    <s v="P"/>
    <s v="Commodore Clipper"/>
    <x v="6"/>
    <x v="0"/>
    <n v="3.58"/>
    <n v="125.3"/>
  </r>
  <r>
    <s v="PORTSMOUTH"/>
    <s v="GCI"/>
    <s v="JERSEY/PORTSMOUTH"/>
    <s v="PME"/>
    <s v="P202001447"/>
    <d v="2021-07-12T15:46:00"/>
    <d v="2021-07-12T17:22:00"/>
    <x v="0"/>
    <x v="1"/>
    <n v="1"/>
    <s v="P"/>
    <s v="Commodore Clipper"/>
    <x v="6"/>
    <x v="0"/>
    <n v="0"/>
    <n v="0"/>
  </r>
  <r>
    <s v="PORTSMOUTH"/>
    <s v="GCI"/>
    <s v="JERSEY/PORTSMOUTH"/>
    <s v="PME"/>
    <s v="P202001447"/>
    <d v="2021-07-12T15:46:00"/>
    <d v="2021-07-12T17:22:00"/>
    <x v="0"/>
    <x v="2"/>
    <n v="1"/>
    <s v="P"/>
    <s v="Commodore Clipper"/>
    <x v="6"/>
    <x v="0"/>
    <n v="1.76"/>
    <n v="1.76"/>
  </r>
  <r>
    <s v="PORTSMOUTH"/>
    <s v="GCI"/>
    <s v="JERSEY/PORTSMOUTH"/>
    <s v="PME"/>
    <s v="P202001447"/>
    <d v="2021-07-12T15:46:00"/>
    <d v="2021-07-12T17:22:00"/>
    <x v="0"/>
    <x v="0"/>
    <n v="32"/>
    <s v="P"/>
    <s v="Commodore Clipper"/>
    <x v="6"/>
    <x v="0"/>
    <n v="3.58"/>
    <n v="114.56"/>
  </r>
  <r>
    <s v="PORTSMOUTH"/>
    <s v="GCI"/>
    <s v="JERSEY/PORTSMOUTH"/>
    <s v="JER"/>
    <s v="P202001447"/>
    <d v="2021-07-12T15:46:00"/>
    <d v="2021-07-12T17:22:00"/>
    <x v="0"/>
    <x v="0"/>
    <n v="10"/>
    <s v="P"/>
    <s v="Commodore Clipper"/>
    <x v="1"/>
    <x v="0"/>
    <n v="3.58"/>
    <n v="35.799999999999997"/>
  </r>
  <r>
    <s v="PORTSMOUTH"/>
    <s v="PME"/>
    <s v="JERSEY/PORTSMOUTH"/>
    <s v="GCI"/>
    <s v="P202001447"/>
    <d v="2021-07-12T15:46:00"/>
    <d v="2021-07-12T17:22:00"/>
    <x v="1"/>
    <x v="2"/>
    <n v="3"/>
    <s v="P"/>
    <s v="Commodore Clipper"/>
    <x v="6"/>
    <x v="0"/>
    <n v="1.76"/>
    <n v="5.28"/>
  </r>
  <r>
    <s v="PORTSMOUTH"/>
    <s v="PME"/>
    <s v="JERSEY/PORTSMOUTH"/>
    <s v="GCI"/>
    <s v="P202001446"/>
    <d v="2021-07-09T16:28:00"/>
    <d v="2021-07-09T18:06:00"/>
    <x v="1"/>
    <x v="0"/>
    <n v="36"/>
    <s v="P"/>
    <s v="Commodore Clipper"/>
    <x v="6"/>
    <x v="0"/>
    <n v="3.58"/>
    <n v="128.88"/>
  </r>
  <r>
    <s v="PORTSMOUTH"/>
    <s v="GCI"/>
    <s v="JERSEY/PORTSMOUTH"/>
    <s v="PME"/>
    <s v="P202001446"/>
    <d v="2021-07-09T16:28:00"/>
    <d v="2021-07-09T18:06:00"/>
    <x v="0"/>
    <x v="1"/>
    <n v="1"/>
    <s v="P"/>
    <s v="Commodore Clipper"/>
    <x v="6"/>
    <x v="0"/>
    <n v="0"/>
    <n v="0"/>
  </r>
  <r>
    <s v="PORTSMOUTH"/>
    <s v="GCI"/>
    <s v="JERSEY/PORTSMOUTH"/>
    <s v="PME"/>
    <s v="P202001446"/>
    <d v="2021-07-09T16:28:00"/>
    <d v="2021-07-09T18:06:00"/>
    <x v="0"/>
    <x v="2"/>
    <n v="2"/>
    <s v="P"/>
    <s v="Commodore Clipper"/>
    <x v="6"/>
    <x v="0"/>
    <n v="1.76"/>
    <n v="3.52"/>
  </r>
  <r>
    <s v="PORTSMOUTH"/>
    <s v="GCI"/>
    <s v="JERSEY/PORTSMOUTH"/>
    <s v="PME"/>
    <s v="P202001446"/>
    <d v="2021-07-09T16:28:00"/>
    <d v="2021-07-09T18:06:00"/>
    <x v="0"/>
    <x v="0"/>
    <n v="27"/>
    <s v="P"/>
    <s v="Commodore Clipper"/>
    <x v="6"/>
    <x v="0"/>
    <n v="3.58"/>
    <n v="96.66"/>
  </r>
  <r>
    <s v="PORTSMOUTH"/>
    <s v="GCI"/>
    <s v="JERSEY/PORTSMOUTH"/>
    <s v="JER"/>
    <s v="P202001446"/>
    <d v="2021-07-09T16:28:00"/>
    <d v="2021-07-09T18:06:00"/>
    <x v="0"/>
    <x v="0"/>
    <n v="29"/>
    <s v="P"/>
    <s v="Commodore Clipper"/>
    <x v="1"/>
    <x v="0"/>
    <n v="3.58"/>
    <n v="103.82000000000001"/>
  </r>
  <r>
    <s v="PORTSMOUTH"/>
    <s v="PME"/>
    <s v="JERSEY/PORTSMOUTH"/>
    <s v="GCI"/>
    <s v="P202001446"/>
    <d v="2021-07-09T16:28:00"/>
    <d v="2021-07-09T18:06:00"/>
    <x v="1"/>
    <x v="2"/>
    <n v="2"/>
    <s v="P"/>
    <s v="Commodore Clipper"/>
    <x v="6"/>
    <x v="0"/>
    <n v="1.76"/>
    <n v="3.52"/>
  </r>
  <r>
    <s v="JERSEY/PORTSMOUTH"/>
    <s v="PME"/>
    <s v="PORTSMOUTH"/>
    <s v="GCI"/>
    <s v="P202001445"/>
    <d v="2021-07-07T23:07:00"/>
    <d v="2021-07-08T00:48:00"/>
    <x v="1"/>
    <x v="0"/>
    <n v="55"/>
    <s v="P"/>
    <s v="Commodore Clipper"/>
    <x v="6"/>
    <x v="0"/>
    <n v="3.58"/>
    <n v="196.9"/>
  </r>
  <r>
    <s v="JERSEY/PORTSMOUTH"/>
    <s v="GCI"/>
    <s v="PORTSMOUTH"/>
    <s v="PME"/>
    <s v="P202001445"/>
    <d v="2021-07-07T23:07:00"/>
    <d v="2021-07-08T00:48:00"/>
    <x v="0"/>
    <x v="1"/>
    <n v="1"/>
    <s v="P"/>
    <s v="Commodore Clipper"/>
    <x v="6"/>
    <x v="0"/>
    <n v="0"/>
    <n v="0"/>
  </r>
  <r>
    <s v="JERSEY/PORTSMOUTH"/>
    <s v="GCI"/>
    <s v="PORTSMOUTH"/>
    <s v="PME"/>
    <s v="P202001445"/>
    <d v="2021-07-07T23:07:00"/>
    <d v="2021-07-08T00:48:00"/>
    <x v="0"/>
    <x v="2"/>
    <n v="7"/>
    <s v="P"/>
    <s v="Commodore Clipper"/>
    <x v="6"/>
    <x v="0"/>
    <n v="1.76"/>
    <n v="12.32"/>
  </r>
  <r>
    <s v="JERSEY/PORTSMOUTH"/>
    <s v="GCI"/>
    <s v="PORTSMOUTH"/>
    <s v="PME"/>
    <s v="P202001445"/>
    <d v="2021-07-07T23:07:00"/>
    <d v="2021-07-08T00:48:00"/>
    <x v="0"/>
    <x v="0"/>
    <n v="45"/>
    <s v="P"/>
    <s v="Commodore Clipper"/>
    <x v="6"/>
    <x v="0"/>
    <n v="3.58"/>
    <n v="161.1"/>
  </r>
  <r>
    <s v="JERSEY/PORTSMOUTH"/>
    <s v="PME"/>
    <s v="PORTSMOUTH"/>
    <s v="GCI"/>
    <s v="P202001445"/>
    <d v="2021-07-07T23:07:00"/>
    <d v="2021-07-08T00:48:00"/>
    <x v="1"/>
    <x v="1"/>
    <n v="1"/>
    <s v="P"/>
    <s v="Commodore Clipper"/>
    <x v="6"/>
    <x v="0"/>
    <n v="0"/>
    <n v="0"/>
  </r>
  <r>
    <s v="JERSEY/PORTSMOUTH"/>
    <s v="PME"/>
    <s v="PORTSMOUTH"/>
    <s v="GCI"/>
    <s v="P202001445"/>
    <d v="2021-07-07T23:07:00"/>
    <d v="2021-07-08T00:48:00"/>
    <x v="1"/>
    <x v="2"/>
    <n v="1"/>
    <s v="P"/>
    <s v="Commodore Clipper"/>
    <x v="6"/>
    <x v="0"/>
    <n v="1.76"/>
    <n v="1.76"/>
  </r>
  <r>
    <s v="PORTSMOUTH"/>
    <s v="PME"/>
    <s v="JERSEY/PORTSMOUTH"/>
    <s v="GCI"/>
    <s v="P202001444"/>
    <d v="2021-07-03T15:56:00"/>
    <d v="2021-07-03T17:18:00"/>
    <x v="1"/>
    <x v="0"/>
    <n v="46"/>
    <s v="P"/>
    <s v="Commodore Clipper"/>
    <x v="6"/>
    <x v="0"/>
    <n v="3.58"/>
    <n v="164.68"/>
  </r>
  <r>
    <s v="PORTSMOUTH"/>
    <s v="GCI"/>
    <s v="JERSEY/PORTSMOUTH"/>
    <s v="PME"/>
    <s v="P202001444"/>
    <d v="2021-07-03T15:56:00"/>
    <d v="2021-07-03T17:18:00"/>
    <x v="0"/>
    <x v="1"/>
    <n v="1"/>
    <s v="P"/>
    <s v="Commodore Clipper"/>
    <x v="6"/>
    <x v="0"/>
    <n v="0"/>
    <n v="0"/>
  </r>
  <r>
    <s v="PORTSMOUTH"/>
    <s v="GCI"/>
    <s v="JERSEY/PORTSMOUTH"/>
    <s v="PME"/>
    <s v="P202001444"/>
    <d v="2021-07-03T15:56:00"/>
    <d v="2021-07-03T17:18:00"/>
    <x v="0"/>
    <x v="2"/>
    <n v="4"/>
    <s v="P"/>
    <s v="Commodore Clipper"/>
    <x v="6"/>
    <x v="0"/>
    <n v="1.76"/>
    <n v="7.04"/>
  </r>
  <r>
    <s v="PORTSMOUTH"/>
    <s v="GCI"/>
    <s v="JERSEY/PORTSMOUTH"/>
    <s v="PME"/>
    <s v="P202001444"/>
    <d v="2021-07-03T15:56:00"/>
    <d v="2021-07-03T17:18:00"/>
    <x v="0"/>
    <x v="0"/>
    <n v="21"/>
    <s v="P"/>
    <s v="Commodore Clipper"/>
    <x v="6"/>
    <x v="0"/>
    <n v="3.58"/>
    <n v="75.180000000000007"/>
  </r>
  <r>
    <s v="PORTSMOUTH"/>
    <s v="GCI"/>
    <s v="JERSEY/PORTSMOUTH"/>
    <s v="JER"/>
    <s v="P202001444"/>
    <d v="2021-07-03T15:56:00"/>
    <d v="2021-07-03T17:18:00"/>
    <x v="0"/>
    <x v="2"/>
    <n v="3"/>
    <s v="P"/>
    <s v="Commodore Clipper"/>
    <x v="1"/>
    <x v="0"/>
    <n v="1.76"/>
    <n v="5.28"/>
  </r>
  <r>
    <s v="PORTSMOUTH"/>
    <s v="GCI"/>
    <s v="JERSEY/PORTSMOUTH"/>
    <s v="JER"/>
    <s v="P202001444"/>
    <d v="2021-07-03T15:56:00"/>
    <d v="2021-07-03T17:18:00"/>
    <x v="0"/>
    <x v="0"/>
    <n v="10"/>
    <s v="P"/>
    <s v="Commodore Clipper"/>
    <x v="1"/>
    <x v="0"/>
    <n v="3.58"/>
    <n v="35.799999999999997"/>
  </r>
  <r>
    <s v="PORTSMOUTH"/>
    <s v="PME"/>
    <s v="JERSEY/PORTSMOUTH"/>
    <s v="GCI"/>
    <s v="P202001444"/>
    <d v="2021-07-03T15:56:00"/>
    <d v="2021-07-03T17:18:00"/>
    <x v="1"/>
    <x v="2"/>
    <n v="3"/>
    <s v="P"/>
    <s v="Commodore Clipper"/>
    <x v="6"/>
    <x v="0"/>
    <n v="1.76"/>
    <n v="5.28"/>
  </r>
  <r>
    <s v="PORTSMOUTH"/>
    <s v="PME"/>
    <s v="JERSEY/PORTSMOUTH"/>
    <s v="GCI"/>
    <s v="P202001443"/>
    <d v="2021-07-02T16:10:00"/>
    <d v="2021-07-02T17:40:00"/>
    <x v="1"/>
    <x v="0"/>
    <n v="59"/>
    <s v="P"/>
    <s v="Commodore Clipper"/>
    <x v="6"/>
    <x v="0"/>
    <n v="3.58"/>
    <n v="211.22"/>
  </r>
  <r>
    <s v="PORTSMOUTH"/>
    <s v="GCI"/>
    <s v="JERSEY/PORTSMOUTH"/>
    <s v="PME"/>
    <s v="P202001443"/>
    <d v="2021-07-02T16:10:00"/>
    <d v="2021-07-02T17:40:00"/>
    <x v="0"/>
    <x v="2"/>
    <n v="4"/>
    <s v="P"/>
    <s v="Commodore Clipper"/>
    <x v="6"/>
    <x v="0"/>
    <n v="1.76"/>
    <n v="7.04"/>
  </r>
  <r>
    <s v="PORTSMOUTH"/>
    <s v="GCI"/>
    <s v="JERSEY/PORTSMOUTH"/>
    <s v="PME"/>
    <s v="P202001443"/>
    <d v="2021-07-02T16:10:00"/>
    <d v="2021-07-02T17:40:00"/>
    <x v="0"/>
    <x v="0"/>
    <n v="31"/>
    <s v="P"/>
    <s v="Commodore Clipper"/>
    <x v="6"/>
    <x v="0"/>
    <n v="3.58"/>
    <n v="110.98"/>
  </r>
  <r>
    <s v="PORTSMOUTH"/>
    <s v="GCI"/>
    <s v="JERSEY/PORTSMOUTH"/>
    <s v="JER"/>
    <s v="P202001443"/>
    <d v="2021-07-02T16:10:00"/>
    <d v="2021-07-02T17:40:00"/>
    <x v="0"/>
    <x v="0"/>
    <n v="3"/>
    <s v="P"/>
    <s v="Commodore Clipper"/>
    <x v="1"/>
    <x v="0"/>
    <n v="3.58"/>
    <n v="10.74"/>
  </r>
  <r>
    <s v="PORTSMOUTH"/>
    <s v="PME"/>
    <s v="JERSEY/PORTSMOUTH"/>
    <s v="GCI"/>
    <s v="P202001443"/>
    <d v="2021-07-02T16:10:00"/>
    <d v="2021-07-02T17:40:00"/>
    <x v="1"/>
    <x v="1"/>
    <n v="2"/>
    <s v="P"/>
    <s v="Commodore Clipper"/>
    <x v="6"/>
    <x v="0"/>
    <n v="0"/>
    <n v="0"/>
  </r>
  <r>
    <s v="PORTSMOUTH"/>
    <s v="PME"/>
    <s v="JERSEY/PORTSMOUTH"/>
    <s v="GCI"/>
    <s v="P202001443"/>
    <d v="2021-07-02T16:10:00"/>
    <d v="2021-07-02T17:40:00"/>
    <x v="1"/>
    <x v="2"/>
    <n v="2"/>
    <s v="P"/>
    <s v="Commodore Clipper"/>
    <x v="6"/>
    <x v="0"/>
    <n v="1.76"/>
    <n v="3.52"/>
  </r>
  <r>
    <s v="PORTSMOUTH"/>
    <s v="PME"/>
    <s v="JERSEY/PORTSMOUTH"/>
    <s v="GCI"/>
    <s v="P202001442"/>
    <d v="2021-07-01T16:35:00"/>
    <d v="2021-07-01T18:10:00"/>
    <x v="1"/>
    <x v="0"/>
    <n v="85"/>
    <s v="P"/>
    <s v="Commodore Clipper"/>
    <x v="6"/>
    <x v="0"/>
    <n v="3.58"/>
    <n v="304.3"/>
  </r>
  <r>
    <s v="PORTSMOUTH"/>
    <s v="GCI"/>
    <s v="JERSEY/PORTSMOUTH"/>
    <s v="PME"/>
    <s v="P202001442"/>
    <d v="2021-07-01T16:35:00"/>
    <d v="2021-07-01T18:10:00"/>
    <x v="0"/>
    <x v="1"/>
    <n v="3"/>
    <s v="P"/>
    <s v="Commodore Clipper"/>
    <x v="6"/>
    <x v="0"/>
    <n v="0"/>
    <n v="0"/>
  </r>
  <r>
    <s v="PORTSMOUTH"/>
    <s v="GCI"/>
    <s v="JERSEY/PORTSMOUTH"/>
    <s v="PME"/>
    <s v="P202001442"/>
    <d v="2021-07-01T16:35:00"/>
    <d v="2021-07-01T18:10:00"/>
    <x v="0"/>
    <x v="2"/>
    <n v="4"/>
    <s v="P"/>
    <s v="Commodore Clipper"/>
    <x v="6"/>
    <x v="0"/>
    <n v="1.76"/>
    <n v="7.04"/>
  </r>
  <r>
    <s v="PORTSMOUTH"/>
    <s v="GCI"/>
    <s v="JERSEY/PORTSMOUTH"/>
    <s v="PME"/>
    <s v="P202001442"/>
    <d v="2021-07-01T16:35:00"/>
    <d v="2021-07-01T18:10:00"/>
    <x v="0"/>
    <x v="0"/>
    <n v="56"/>
    <s v="P"/>
    <s v="Commodore Clipper"/>
    <x v="6"/>
    <x v="0"/>
    <n v="3.58"/>
    <n v="200.48000000000002"/>
  </r>
  <r>
    <s v="PORTSMOUTH"/>
    <s v="GCI"/>
    <s v="JERSEY/PORTSMOUTH"/>
    <s v="JER"/>
    <s v="P202001442"/>
    <d v="2021-07-01T16:35:00"/>
    <d v="2021-07-01T18:10:00"/>
    <x v="0"/>
    <x v="0"/>
    <n v="5"/>
    <s v="P"/>
    <s v="Commodore Clipper"/>
    <x v="1"/>
    <x v="0"/>
    <n v="3.58"/>
    <n v="17.899999999999999"/>
  </r>
  <r>
    <s v="PORTSMOUTH"/>
    <s v="PME"/>
    <s v="JERSEY/PORTSMOUTH"/>
    <s v="GCI"/>
    <s v="P202001442"/>
    <d v="2021-07-01T16:35:00"/>
    <d v="2021-07-01T18:10:00"/>
    <x v="1"/>
    <x v="2"/>
    <n v="1"/>
    <s v="P"/>
    <s v="Commodore Clipper"/>
    <x v="6"/>
    <x v="0"/>
    <n v="1.76"/>
    <n v="1.76"/>
  </r>
  <r>
    <s v="JERSEY"/>
    <s v="GCI"/>
    <s v="JERSEY"/>
    <s v="STH"/>
    <s v="P201903889"/>
    <d v="2021-07-24T06:57:00"/>
    <d v="2021-07-24T07:39:00"/>
    <x v="0"/>
    <x v="0"/>
    <n v="3"/>
    <s v="P"/>
    <s v="Channel Chieftain V"/>
    <x v="7"/>
    <x v="0"/>
    <n v="3.58"/>
    <n v="10.74"/>
  </r>
  <r>
    <s v="JERSEY"/>
    <s v="STH"/>
    <s v="JERSEY"/>
    <s v="GCI"/>
    <s v="P201903889"/>
    <d v="2021-07-24T06:57:00"/>
    <d v="2021-07-24T07:39:00"/>
    <x v="1"/>
    <x v="0"/>
    <n v="1"/>
    <s v="P"/>
    <s v="Channel Chieftain V"/>
    <x v="7"/>
    <x v="0"/>
    <n v="3.58"/>
    <n v="3.58"/>
  </r>
  <r>
    <s v="JERSEY"/>
    <s v="GCI"/>
    <s v="ALDERNEY"/>
    <s v="STH"/>
    <s v="P201903882"/>
    <d v="2021-07-17T06:00:00"/>
    <d v="2021-07-17T06:38:00"/>
    <x v="0"/>
    <x v="0"/>
    <n v="2"/>
    <s v="P"/>
    <s v="Channel Chieftain V"/>
    <x v="7"/>
    <x v="0"/>
    <n v="3.58"/>
    <n v="7.16"/>
  </r>
  <r>
    <s v="JERSEY"/>
    <s v="STH"/>
    <s v="ALDERNEY"/>
    <s v="GCI"/>
    <s v="P201903882"/>
    <d v="2021-07-17T06:00:00"/>
    <d v="2021-07-17T06:38:00"/>
    <x v="1"/>
    <x v="0"/>
    <n v="1"/>
    <s v="P"/>
    <s v="Channel Chieftain V"/>
    <x v="7"/>
    <x v="0"/>
    <n v="3.58"/>
    <n v="3.58"/>
  </r>
  <r>
    <m/>
    <m/>
    <m/>
    <m/>
    <m/>
    <m/>
    <m/>
    <x v="3"/>
    <x v="3"/>
    <m/>
    <m/>
    <m/>
    <x v="8"/>
    <x v="1"/>
    <m/>
    <m/>
  </r>
  <r>
    <m/>
    <m/>
    <m/>
    <m/>
    <m/>
    <m/>
    <m/>
    <x v="3"/>
    <x v="3"/>
    <n v="37276"/>
    <m/>
    <m/>
    <x v="8"/>
    <x v="1"/>
    <m/>
    <m/>
  </r>
  <r>
    <m/>
    <m/>
    <m/>
    <m/>
    <m/>
    <m/>
    <m/>
    <x v="3"/>
    <x v="3"/>
    <m/>
    <m/>
    <m/>
    <x v="8"/>
    <x v="1"/>
    <m/>
    <m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19">
  <r>
    <s v="PORTSMOUTH"/>
    <s v="PME"/>
    <s v="JERSEY/PORTSMOUTH"/>
    <s v="GCI"/>
    <s v="P202001592"/>
    <d v="2021-10-01T07:53:00"/>
    <d v="2021-10-01T10:06:00"/>
    <x v="0"/>
    <x v="0"/>
    <n v="1"/>
    <s v="P"/>
    <s v="Commodore Goodwill"/>
    <x v="0"/>
    <x v="0"/>
    <n v="3.58"/>
    <n v="3.58"/>
  </r>
  <r>
    <s v="PORTSMOUTH"/>
    <s v="GCI"/>
    <s v="JERSEY/PORTSMOUTH"/>
    <s v="PME"/>
    <s v="P202001592"/>
    <d v="2021-10-01T07:53:00"/>
    <d v="2021-10-01T10:06:00"/>
    <x v="1"/>
    <x v="0"/>
    <n v="2"/>
    <s v="P"/>
    <s v="Commodore Goodwill"/>
    <x v="0"/>
    <x v="0"/>
    <n v="3.58"/>
    <n v="7.16"/>
  </r>
  <r>
    <s v="GUERNSEY"/>
    <s v="GCI"/>
    <s v="HERM ISLAND"/>
    <s v="HRM"/>
    <s v="P202100998"/>
    <d v="2021-10-01T08:00:00"/>
    <d v="2021-10-02T22:00:00"/>
    <x v="1"/>
    <x v="0"/>
    <n v="70"/>
    <s v="P"/>
    <s v="Trident V"/>
    <x v="1"/>
    <x v="0"/>
    <n v="0.93"/>
    <n v="65.100000000000009"/>
  </r>
  <r>
    <s v="SARK"/>
    <s v="GCI"/>
    <s v="SARK"/>
    <s v="SRK"/>
    <s v="P202100952"/>
    <d v="2021-10-01T08:00:00"/>
    <d v="2021-10-02T22:00:00"/>
    <x v="1"/>
    <x v="0"/>
    <n v="141"/>
    <s v="P"/>
    <s v="Sark Venture"/>
    <x v="2"/>
    <x v="0"/>
    <n v="0.93"/>
    <n v="131.13"/>
  </r>
  <r>
    <s v="SARK"/>
    <s v="GCI"/>
    <s v="SARK"/>
    <s v="SRK"/>
    <s v="P202100952"/>
    <d v="2021-10-01T08:00:00"/>
    <d v="2021-10-02T22:00:00"/>
    <x v="1"/>
    <x v="1"/>
    <n v="7"/>
    <s v="P"/>
    <s v="Sark Venture"/>
    <x v="2"/>
    <x v="0"/>
    <n v="0.48"/>
    <n v="3.36"/>
  </r>
  <r>
    <s v="POOLE"/>
    <s v="GCI"/>
    <s v="POOLE"/>
    <s v="POO"/>
    <s v="P202100929"/>
    <d v="2021-10-01T14:40:00"/>
    <d v="2021-10-01T15:56:00"/>
    <x v="1"/>
    <x v="1"/>
    <n v="2"/>
    <s v="P"/>
    <s v="Condor Liberation"/>
    <x v="3"/>
    <x v="0"/>
    <n v="1.76"/>
    <n v="3.52"/>
  </r>
  <r>
    <s v="POOLE"/>
    <s v="POO"/>
    <s v="POOLE"/>
    <s v="GCI"/>
    <s v="P202100929"/>
    <d v="2021-10-01T14:40:00"/>
    <d v="2021-10-01T15:56:00"/>
    <x v="0"/>
    <x v="2"/>
    <n v="4"/>
    <s v="P"/>
    <s v="Condor Liberation"/>
    <x v="3"/>
    <x v="0"/>
    <n v="0"/>
    <n v="0"/>
  </r>
  <r>
    <s v="POOLE"/>
    <s v="GCI"/>
    <s v="POOLE"/>
    <s v="POO"/>
    <s v="P202100929"/>
    <d v="2021-10-01T14:40:00"/>
    <d v="2021-10-01T15:56:00"/>
    <x v="1"/>
    <x v="2"/>
    <n v="6"/>
    <s v="P"/>
    <s v="Condor Liberation"/>
    <x v="3"/>
    <x v="0"/>
    <n v="0"/>
    <n v="0"/>
  </r>
  <r>
    <s v="POOLE"/>
    <s v="POO"/>
    <s v="POOLE"/>
    <s v="GCI"/>
    <s v="P202100929"/>
    <d v="2021-10-01T14:40:00"/>
    <d v="2021-10-01T15:56:00"/>
    <x v="0"/>
    <x v="0"/>
    <n v="379"/>
    <s v="P"/>
    <s v="Condor Liberation"/>
    <x v="3"/>
    <x v="0"/>
    <n v="3.58"/>
    <n v="1356.82"/>
  </r>
  <r>
    <s v="POOLE"/>
    <s v="POO"/>
    <s v="POOLE"/>
    <s v="GCI"/>
    <s v="P202100929"/>
    <d v="2021-10-01T14:40:00"/>
    <d v="2021-10-01T15:56:00"/>
    <x v="0"/>
    <x v="1"/>
    <n v="5"/>
    <s v="P"/>
    <s v="Condor Liberation"/>
    <x v="3"/>
    <x v="0"/>
    <n v="1.76"/>
    <n v="8.8000000000000007"/>
  </r>
  <r>
    <s v="POOLE"/>
    <s v="GCI"/>
    <s v="POOLE"/>
    <s v="POO"/>
    <s v="P202100929"/>
    <d v="2021-10-01T14:40:00"/>
    <d v="2021-10-01T15:56:00"/>
    <x v="1"/>
    <x v="0"/>
    <n v="379"/>
    <s v="P"/>
    <s v="Condor Liberation"/>
    <x v="3"/>
    <x v="0"/>
    <n v="3.58"/>
    <n v="1356.82"/>
  </r>
  <r>
    <s v="PORTSMOUTH"/>
    <s v="PME"/>
    <s v="JERSEY/ST MALO"/>
    <s v="GCI"/>
    <s v="P202001602"/>
    <d v="2021-10-02T03:02:00"/>
    <d v="2021-10-02T04:19:00"/>
    <x v="0"/>
    <x v="0"/>
    <n v="1"/>
    <s v="P"/>
    <s v="Commodore Goodwill"/>
    <x v="0"/>
    <x v="0"/>
    <n v="3.58"/>
    <n v="3.58"/>
  </r>
  <r>
    <s v="PORTSMOUTH"/>
    <s v="GCI"/>
    <s v="JERSEY/ST MALO"/>
    <s v="SML"/>
    <s v="P202001602"/>
    <d v="2021-10-02T03:02:00"/>
    <d v="2021-10-02T04:19:00"/>
    <x v="1"/>
    <x v="0"/>
    <n v="2"/>
    <s v="P"/>
    <s v="Commodore Goodwill"/>
    <x v="4"/>
    <x v="0"/>
    <n v="3.58"/>
    <n v="7.16"/>
  </r>
  <r>
    <s v="GUERNSEY"/>
    <s v="GCI"/>
    <s v="HERM ISLAND"/>
    <s v="HRM"/>
    <s v="P202100999"/>
    <d v="2021-10-03T08:00:00"/>
    <d v="2021-10-09T22:00:00"/>
    <x v="1"/>
    <x v="0"/>
    <n v="711"/>
    <s v="P"/>
    <s v="Trident V"/>
    <x v="1"/>
    <x v="0"/>
    <n v="0.93"/>
    <n v="661.23"/>
  </r>
  <r>
    <s v="HERM ISLAND"/>
    <s v="GCI"/>
    <s v="HERM ISLAND"/>
    <s v="HRM"/>
    <s v="P202101037"/>
    <d v="2021-10-03T08:00:00"/>
    <d v="2021-10-09T22:00:00"/>
    <x v="1"/>
    <x v="0"/>
    <n v="207"/>
    <s v="P"/>
    <s v="Isle of Herm"/>
    <x v="1"/>
    <x v="0"/>
    <n v="0.93"/>
    <n v="192.51000000000002"/>
  </r>
  <r>
    <s v="SARK"/>
    <s v="GCI"/>
    <s v="SARK"/>
    <s v="SRK"/>
    <s v="P202100953"/>
    <d v="2021-10-03T08:00:00"/>
    <d v="2021-10-09T22:00:00"/>
    <x v="1"/>
    <x v="1"/>
    <n v="28"/>
    <s v="P"/>
    <s v="Sark Venture"/>
    <x v="2"/>
    <x v="0"/>
    <n v="0.48"/>
    <n v="13.44"/>
  </r>
  <r>
    <s v="SARK"/>
    <s v="GCI"/>
    <s v="SARK"/>
    <s v="SRK"/>
    <s v="P202100953"/>
    <d v="2021-10-03T08:00:00"/>
    <d v="2021-10-09T22:00:00"/>
    <x v="1"/>
    <x v="0"/>
    <n v="608"/>
    <s v="P"/>
    <s v="Sark Venture"/>
    <x v="2"/>
    <x v="0"/>
    <n v="0.93"/>
    <n v="565.44000000000005"/>
  </r>
  <r>
    <s v="GUERNSEY"/>
    <s v="GCI"/>
    <s v="HERM ISLAND"/>
    <s v="HRM"/>
    <s v="P202100999"/>
    <d v="2021-10-03T08:00:00"/>
    <d v="2021-10-09T22:00:00"/>
    <x v="1"/>
    <x v="1"/>
    <n v="49"/>
    <s v="P"/>
    <s v="Trident V"/>
    <x v="1"/>
    <x v="0"/>
    <n v="0.48"/>
    <n v="23.52"/>
  </r>
  <r>
    <s v="PORTSMOUTH"/>
    <s v="PME"/>
    <s v="JERSEY/PORTSMOUTH"/>
    <s v="GCI"/>
    <s v="P202001593"/>
    <d v="2021-10-04T02:52:00"/>
    <d v="2021-10-04T04:06:00"/>
    <x v="0"/>
    <x v="0"/>
    <n v="5"/>
    <s v="P"/>
    <s v="Commodore Goodwill"/>
    <x v="0"/>
    <x v="0"/>
    <n v="3.58"/>
    <n v="17.899999999999999"/>
  </r>
  <r>
    <s v="PORTSMOUTH"/>
    <s v="GCI"/>
    <s v="JERSEY/PORTSMOUTH"/>
    <s v="PME"/>
    <s v="P202001593"/>
    <d v="2021-10-04T02:52:00"/>
    <d v="2021-10-04T04:06:00"/>
    <x v="1"/>
    <x v="0"/>
    <n v="1"/>
    <s v="P"/>
    <s v="Commodore Goodwill"/>
    <x v="0"/>
    <x v="0"/>
    <n v="3.58"/>
    <n v="3.58"/>
  </r>
  <r>
    <s v="POOLE"/>
    <s v="POO"/>
    <s v="JERSEY"/>
    <s v="GCI"/>
    <s v="P202100937"/>
    <d v="2021-10-04T13:23:00"/>
    <d v="2021-10-04T13:55:00"/>
    <x v="0"/>
    <x v="0"/>
    <n v="153"/>
    <s v="P"/>
    <s v="Condor Liberation"/>
    <x v="3"/>
    <x v="0"/>
    <n v="3.58"/>
    <n v="547.74"/>
  </r>
  <r>
    <s v="POOLE"/>
    <s v="GCI"/>
    <s v="JERSEY"/>
    <s v="JER"/>
    <s v="P202100937"/>
    <d v="2021-10-04T13:23:00"/>
    <d v="2021-10-04T13:55:00"/>
    <x v="1"/>
    <x v="2"/>
    <n v="2"/>
    <s v="P"/>
    <s v="Condor Liberation"/>
    <x v="5"/>
    <x v="0"/>
    <n v="0"/>
    <n v="0"/>
  </r>
  <r>
    <s v="POOLE"/>
    <s v="GCI"/>
    <s v="JERSEY"/>
    <s v="JER"/>
    <s v="P202100937"/>
    <d v="2021-10-04T13:23:00"/>
    <d v="2021-10-04T13:55:00"/>
    <x v="1"/>
    <x v="1"/>
    <n v="1"/>
    <s v="P"/>
    <s v="Condor Liberation"/>
    <x v="5"/>
    <x v="0"/>
    <n v="1.76"/>
    <n v="1.76"/>
  </r>
  <r>
    <s v="POOLE"/>
    <s v="GCI"/>
    <s v="JERSEY"/>
    <s v="JER"/>
    <s v="P202100937"/>
    <d v="2021-10-04T13:23:00"/>
    <d v="2021-10-04T13:55:00"/>
    <x v="1"/>
    <x v="0"/>
    <n v="43"/>
    <s v="P"/>
    <s v="Condor Liberation"/>
    <x v="5"/>
    <x v="0"/>
    <n v="3.58"/>
    <n v="153.94"/>
  </r>
  <r>
    <s v="POOLE"/>
    <s v="GCI"/>
    <s v="JERSEY"/>
    <s v="SML"/>
    <s v="P202100937"/>
    <d v="2021-10-04T13:23:00"/>
    <d v="2021-10-04T13:55:00"/>
    <x v="1"/>
    <x v="0"/>
    <n v="30"/>
    <s v="P"/>
    <s v="Condor Liberation"/>
    <x v="4"/>
    <x v="0"/>
    <n v="3.58"/>
    <n v="107.4"/>
  </r>
  <r>
    <s v="JERSEY"/>
    <s v="SML"/>
    <s v="POOLE"/>
    <s v="GCI"/>
    <s v="P202100938"/>
    <d v="2021-10-04T17:09:00"/>
    <d v="2021-10-04T17:57:00"/>
    <x v="0"/>
    <x v="0"/>
    <n v="37"/>
    <s v="P"/>
    <s v="Condor Liberation"/>
    <x v="4"/>
    <x v="0"/>
    <n v="3.58"/>
    <n v="132.46"/>
  </r>
  <r>
    <s v="JERSEY"/>
    <s v="GCI"/>
    <s v="POOLE"/>
    <s v="POO"/>
    <s v="P202100938"/>
    <d v="2021-10-04T17:09:00"/>
    <d v="2021-10-04T17:57:00"/>
    <x v="1"/>
    <x v="2"/>
    <n v="9"/>
    <s v="P"/>
    <s v="Condor Liberation"/>
    <x v="3"/>
    <x v="0"/>
    <n v="0"/>
    <n v="0"/>
  </r>
  <r>
    <s v="JERSEY"/>
    <s v="GCI"/>
    <s v="POOLE"/>
    <s v="POO"/>
    <s v="P202100938"/>
    <d v="2021-10-04T17:09:00"/>
    <d v="2021-10-04T17:57:00"/>
    <x v="1"/>
    <x v="1"/>
    <n v="2"/>
    <s v="P"/>
    <s v="Condor Liberation"/>
    <x v="3"/>
    <x v="0"/>
    <n v="1.76"/>
    <n v="3.52"/>
  </r>
  <r>
    <s v="JERSEY"/>
    <s v="GCI"/>
    <s v="POOLE"/>
    <s v="POO"/>
    <s v="P202100938"/>
    <d v="2021-10-04T17:09:00"/>
    <d v="2021-10-04T17:57:00"/>
    <x v="1"/>
    <x v="0"/>
    <n v="220"/>
    <s v="P"/>
    <s v="Condor Liberation"/>
    <x v="3"/>
    <x v="0"/>
    <n v="3.58"/>
    <n v="787.6"/>
  </r>
  <r>
    <s v="JERSEY"/>
    <s v="JER"/>
    <s v="POOLE"/>
    <s v="GCI"/>
    <s v="P202100938"/>
    <d v="2021-10-04T17:09:00"/>
    <d v="2021-10-04T17:57:00"/>
    <x v="0"/>
    <x v="2"/>
    <n v="3"/>
    <s v="P"/>
    <s v="Condor Liberation"/>
    <x v="5"/>
    <x v="0"/>
    <n v="0"/>
    <n v="0"/>
  </r>
  <r>
    <s v="JERSEY"/>
    <s v="JER"/>
    <s v="POOLE"/>
    <s v="GCI"/>
    <s v="P202100938"/>
    <d v="2021-10-04T17:09:00"/>
    <d v="2021-10-04T17:57:00"/>
    <x v="0"/>
    <x v="1"/>
    <n v="2"/>
    <s v="P"/>
    <s v="Condor Liberation"/>
    <x v="5"/>
    <x v="0"/>
    <n v="1.76"/>
    <n v="3.52"/>
  </r>
  <r>
    <s v="JERSEY"/>
    <s v="JER"/>
    <s v="POOLE"/>
    <s v="GCI"/>
    <s v="P202100938"/>
    <d v="2021-10-04T17:09:00"/>
    <d v="2021-10-04T17:57:00"/>
    <x v="0"/>
    <x v="0"/>
    <n v="83"/>
    <s v="P"/>
    <s v="Condor Liberation"/>
    <x v="5"/>
    <x v="0"/>
    <n v="3.58"/>
    <n v="297.14"/>
  </r>
  <r>
    <s v="JERSEY"/>
    <s v="SML"/>
    <s v="POOLE"/>
    <s v="GCI"/>
    <s v="P202100938"/>
    <d v="2021-10-04T17:09:00"/>
    <d v="2021-10-04T17:57:00"/>
    <x v="0"/>
    <x v="2"/>
    <n v="2"/>
    <s v="P"/>
    <s v="Condor Liberation"/>
    <x v="4"/>
    <x v="0"/>
    <n v="0"/>
    <n v="0"/>
  </r>
  <r>
    <s v="JERSEY"/>
    <s v="SML"/>
    <s v="POOLE"/>
    <s v="GCI"/>
    <s v="P202100938"/>
    <d v="2021-10-04T17:09:00"/>
    <d v="2021-10-04T17:57:00"/>
    <x v="0"/>
    <x v="1"/>
    <n v="1"/>
    <s v="P"/>
    <s v="Condor Liberation"/>
    <x v="4"/>
    <x v="0"/>
    <n v="1.76"/>
    <n v="1.76"/>
  </r>
  <r>
    <s v="JERSEY/PORTSMOUTH"/>
    <s v="PME"/>
    <s v="PORTSMOUTH"/>
    <s v="GCI"/>
    <s v="P202100921"/>
    <d v="2021-10-04T20:01:00"/>
    <d v="2021-10-04T22:01:00"/>
    <x v="0"/>
    <x v="0"/>
    <n v="5"/>
    <s v="P"/>
    <s v="Arrow"/>
    <x v="0"/>
    <x v="0"/>
    <n v="3.58"/>
    <n v="17.899999999999999"/>
  </r>
  <r>
    <s v="JERSEY/PORTSMOUTH"/>
    <s v="GCI"/>
    <s v="PORTSMOUTH"/>
    <s v="PME"/>
    <s v="P202100921"/>
    <d v="2021-10-04T20:01:00"/>
    <d v="2021-10-04T22:01:00"/>
    <x v="1"/>
    <x v="0"/>
    <n v="5"/>
    <s v="P"/>
    <s v="Arrow"/>
    <x v="0"/>
    <x v="0"/>
    <n v="3.58"/>
    <n v="17.899999999999999"/>
  </r>
  <r>
    <s v="PORTSMOUTH"/>
    <s v="PME"/>
    <s v="JERSEY/PORTSMOUTH"/>
    <s v="GCI"/>
    <s v="P202001594"/>
    <d v="2021-10-05T02:53:00"/>
    <d v="2021-10-05T04:33:00"/>
    <x v="0"/>
    <x v="0"/>
    <n v="6"/>
    <s v="P"/>
    <s v="Commodore Goodwill"/>
    <x v="0"/>
    <x v="0"/>
    <n v="3.58"/>
    <n v="21.48"/>
  </r>
  <r>
    <s v="PORTSMOUTH"/>
    <s v="GCI"/>
    <s v="JERSEY/PORTSMOUTH"/>
    <s v="JER"/>
    <s v="P202001594"/>
    <d v="2021-10-05T02:53:00"/>
    <d v="2021-10-05T04:33:00"/>
    <x v="1"/>
    <x v="0"/>
    <n v="3"/>
    <s v="P"/>
    <s v="Commodore Goodwill"/>
    <x v="5"/>
    <x v="0"/>
    <n v="3.58"/>
    <n v="10.74"/>
  </r>
  <r>
    <s v="ST MALO"/>
    <s v="SML"/>
    <s v="ST MALO"/>
    <s v="JER"/>
    <s v="P202101027"/>
    <d v="2021-10-06T11:00:00"/>
    <d v="2021-10-06T13:54:00"/>
    <x v="2"/>
    <x v="0"/>
    <n v="2"/>
    <s v="P"/>
    <s v="Condor Voyager"/>
    <x v="4"/>
    <x v="0"/>
    <n v="1.79"/>
    <n v="3.58"/>
  </r>
  <r>
    <s v="ST MALO"/>
    <s v="GCI"/>
    <s v="ST MALO"/>
    <s v="SML"/>
    <s v="P202101027"/>
    <d v="2021-10-06T11:00:00"/>
    <d v="2021-10-06T13:54:00"/>
    <x v="1"/>
    <x v="2"/>
    <n v="3"/>
    <s v="P"/>
    <s v="Condor Voyager"/>
    <x v="4"/>
    <x v="0"/>
    <n v="0"/>
    <n v="0"/>
  </r>
  <r>
    <s v="ST MALO"/>
    <s v="GCI"/>
    <s v="ST MALO"/>
    <s v="SML"/>
    <s v="P202101027"/>
    <d v="2021-10-06T11:00:00"/>
    <d v="2021-10-06T13:54:00"/>
    <x v="1"/>
    <x v="1"/>
    <n v="2"/>
    <s v="P"/>
    <s v="Condor Voyager"/>
    <x v="4"/>
    <x v="0"/>
    <n v="1.76"/>
    <n v="3.52"/>
  </r>
  <r>
    <s v="ST MALO"/>
    <s v="GCI"/>
    <s v="ST MALO"/>
    <s v="SML"/>
    <s v="P202101027"/>
    <d v="2021-10-06T11:00:00"/>
    <d v="2021-10-06T13:54:00"/>
    <x v="1"/>
    <x v="0"/>
    <n v="83"/>
    <s v="P"/>
    <s v="Condor Voyager"/>
    <x v="4"/>
    <x v="0"/>
    <n v="3.58"/>
    <n v="297.14"/>
  </r>
  <r>
    <s v="ST MALO"/>
    <s v="SML"/>
    <s v="ST MALO"/>
    <s v="GCI"/>
    <s v="P202101027"/>
    <d v="2021-10-06T11:00:00"/>
    <d v="2021-10-06T13:54:00"/>
    <x v="0"/>
    <x v="2"/>
    <n v="1"/>
    <s v="P"/>
    <s v="Condor Voyager"/>
    <x v="4"/>
    <x v="0"/>
    <n v="0"/>
    <n v="0"/>
  </r>
  <r>
    <s v="ST MALO"/>
    <s v="SML"/>
    <s v="ST MALO"/>
    <s v="GCI"/>
    <s v="P202101027"/>
    <d v="2021-10-06T11:00:00"/>
    <d v="2021-10-06T13:54:00"/>
    <x v="0"/>
    <x v="1"/>
    <n v="4"/>
    <s v="P"/>
    <s v="Condor Voyager"/>
    <x v="4"/>
    <x v="0"/>
    <n v="1.76"/>
    <n v="7.04"/>
  </r>
  <r>
    <s v="ST MALO"/>
    <s v="SML"/>
    <s v="ST MALO"/>
    <s v="GCI"/>
    <s v="P202101027"/>
    <d v="2021-10-06T11:00:00"/>
    <d v="2021-10-06T13:54:00"/>
    <x v="0"/>
    <x v="0"/>
    <n v="66"/>
    <s v="P"/>
    <s v="Condor Voyager"/>
    <x v="4"/>
    <x v="0"/>
    <n v="3.58"/>
    <n v="236.28"/>
  </r>
  <r>
    <s v="JERSEY/PORTSMOUTH"/>
    <s v="PME"/>
    <s v="PORTSMOUTH"/>
    <s v="GCI"/>
    <s v="P202001595"/>
    <d v="2021-10-06T13:09:00"/>
    <d v="2021-10-06T15:00:00"/>
    <x v="0"/>
    <x v="0"/>
    <n v="6"/>
    <s v="P"/>
    <s v="Commodore Goodwill"/>
    <x v="0"/>
    <x v="0"/>
    <n v="3.58"/>
    <n v="21.48"/>
  </r>
  <r>
    <s v="JERSEY/PORTSMOUTH"/>
    <s v="GCI"/>
    <s v="PORTSMOUTH"/>
    <s v="PME"/>
    <s v="P202001595"/>
    <d v="2021-10-06T13:09:00"/>
    <d v="2021-10-06T15:00:00"/>
    <x v="1"/>
    <x v="0"/>
    <n v="3"/>
    <s v="P"/>
    <s v="Commodore Goodwill"/>
    <x v="0"/>
    <x v="0"/>
    <n v="3.58"/>
    <n v="10.74"/>
  </r>
  <r>
    <s v="POOLE"/>
    <s v="SML"/>
    <s v="JERSEY"/>
    <s v="JER"/>
    <s v="P202101009"/>
    <d v="2021-10-06T14:43:00"/>
    <d v="2021-10-06T15:25:00"/>
    <x v="2"/>
    <x v="0"/>
    <n v="2"/>
    <s v="P"/>
    <s v="Condor Liberation"/>
    <x v="4"/>
    <x v="0"/>
    <n v="1.79"/>
    <n v="3.58"/>
  </r>
  <r>
    <s v="POOLE"/>
    <s v="GCI"/>
    <s v="JERSEY"/>
    <s v="JER"/>
    <s v="P202101009"/>
    <d v="2021-10-06T14:43:00"/>
    <d v="2021-10-06T15:25:00"/>
    <x v="1"/>
    <x v="2"/>
    <n v="1"/>
    <s v="P"/>
    <s v="Condor Liberation"/>
    <x v="5"/>
    <x v="0"/>
    <n v="0"/>
    <n v="0"/>
  </r>
  <r>
    <s v="POOLE"/>
    <s v="GCI"/>
    <s v="JERSEY"/>
    <s v="JER"/>
    <s v="P202101009"/>
    <d v="2021-10-06T14:43:00"/>
    <d v="2021-10-06T15:25:00"/>
    <x v="1"/>
    <x v="1"/>
    <n v="1"/>
    <s v="P"/>
    <s v="Condor Liberation"/>
    <x v="5"/>
    <x v="0"/>
    <n v="1.76"/>
    <n v="1.76"/>
  </r>
  <r>
    <s v="POOLE"/>
    <s v="GCI"/>
    <s v="JERSEY"/>
    <s v="JER"/>
    <s v="P202101009"/>
    <d v="2021-10-06T14:43:00"/>
    <d v="2021-10-06T15:25:00"/>
    <x v="1"/>
    <x v="0"/>
    <n v="70"/>
    <s v="P"/>
    <s v="Condor Liberation"/>
    <x v="5"/>
    <x v="0"/>
    <n v="3.58"/>
    <n v="250.6"/>
  </r>
  <r>
    <s v="POOLE"/>
    <s v="POO"/>
    <s v="JERSEY"/>
    <s v="GCI"/>
    <s v="P202101009"/>
    <d v="2021-10-06T14:43:00"/>
    <d v="2021-10-06T15:25:00"/>
    <x v="0"/>
    <x v="2"/>
    <n v="6"/>
    <s v="P"/>
    <s v="Condor Liberation"/>
    <x v="3"/>
    <x v="0"/>
    <n v="0"/>
    <n v="0"/>
  </r>
  <r>
    <s v="POOLE"/>
    <s v="POO"/>
    <s v="JERSEY"/>
    <s v="GCI"/>
    <s v="P202101009"/>
    <d v="2021-10-06T14:43:00"/>
    <d v="2021-10-06T15:25:00"/>
    <x v="0"/>
    <x v="1"/>
    <n v="4"/>
    <s v="P"/>
    <s v="Condor Liberation"/>
    <x v="3"/>
    <x v="0"/>
    <n v="1.76"/>
    <n v="7.04"/>
  </r>
  <r>
    <s v="POOLE"/>
    <s v="POO"/>
    <s v="JERSEY"/>
    <s v="GCI"/>
    <s v="P202101009"/>
    <d v="2021-10-06T14:43:00"/>
    <d v="2021-10-06T15:25:00"/>
    <x v="0"/>
    <x v="0"/>
    <n v="181"/>
    <s v="P"/>
    <s v="Condor Liberation"/>
    <x v="3"/>
    <x v="0"/>
    <n v="3.58"/>
    <n v="647.98"/>
  </r>
  <r>
    <s v="JERSEY"/>
    <s v="JER"/>
    <s v="POOLE"/>
    <s v="GCI"/>
    <s v="P202101010"/>
    <d v="2021-10-06T18:05:00"/>
    <d v="2021-10-06T18:40:00"/>
    <x v="0"/>
    <x v="0"/>
    <n v="23"/>
    <s v="P"/>
    <s v="Condor Liberation"/>
    <x v="5"/>
    <x v="0"/>
    <n v="3.58"/>
    <n v="82.34"/>
  </r>
  <r>
    <s v="JERSEY/PORTSMOUTH"/>
    <s v="PME"/>
    <s v="PORTSMOUTH"/>
    <s v="GCI"/>
    <s v="P202101086"/>
    <d v="2021-10-07T03:20:00"/>
    <d v="2021-10-07T05:15:00"/>
    <x v="0"/>
    <x v="0"/>
    <n v="4"/>
    <s v="P"/>
    <s v="Arrow"/>
    <x v="0"/>
    <x v="0"/>
    <n v="3.58"/>
    <n v="14.32"/>
  </r>
  <r>
    <s v="JERSEY/PORTSMOUTH"/>
    <s v="GCI"/>
    <s v="PORTSMOUTH"/>
    <s v="PME"/>
    <s v="P202101086"/>
    <d v="2021-10-07T03:20:00"/>
    <d v="2021-10-07T05:15:00"/>
    <x v="1"/>
    <x v="0"/>
    <n v="2"/>
    <s v="P"/>
    <s v="Arrow"/>
    <x v="0"/>
    <x v="0"/>
    <n v="3.58"/>
    <n v="7.16"/>
  </r>
  <r>
    <s v="JERSEY/PORTSMOUTH"/>
    <s v="GCI"/>
    <s v="PORTSMOUTH"/>
    <s v="PME"/>
    <s v="P202100922"/>
    <d v="2021-10-08T09:00:00"/>
    <d v="2021-10-08T11:25:00"/>
    <x v="1"/>
    <x v="0"/>
    <n v="5"/>
    <s v="P"/>
    <s v="Arrow"/>
    <x v="0"/>
    <x v="0"/>
    <n v="3.58"/>
    <n v="17.899999999999999"/>
  </r>
  <r>
    <s v="PORTSMOUTH"/>
    <s v="GCI"/>
    <s v="JERSEY/PORTSMOUTH"/>
    <s v="PME"/>
    <s v="P202001596"/>
    <d v="2021-10-07T22:22:00"/>
    <d v="2021-10-08T00:20:00"/>
    <x v="1"/>
    <x v="0"/>
    <n v="6"/>
    <s v="P"/>
    <s v="Commodore Goodwill"/>
    <x v="0"/>
    <x v="0"/>
    <n v="3.58"/>
    <n v="21.48"/>
  </r>
  <r>
    <s v="PORTSMOUTH"/>
    <s v="PME"/>
    <s v="JERSEY/PORTSMOUTH"/>
    <s v="GCI"/>
    <s v="P202100918"/>
    <d v="2021-10-09T06:15:00"/>
    <d v="2021-10-09T07:14:00"/>
    <x v="0"/>
    <x v="0"/>
    <n v="4"/>
    <s v="P"/>
    <s v="Arrow"/>
    <x v="0"/>
    <x v="0"/>
    <n v="3.58"/>
    <n v="14.32"/>
  </r>
  <r>
    <s v="POOLE"/>
    <s v="POO"/>
    <s v="POOLE"/>
    <s v="GCI"/>
    <s v="P202100939"/>
    <d v="2021-10-08T11:55:00"/>
    <d v="2021-10-08T13:10:00"/>
    <x v="0"/>
    <x v="0"/>
    <n v="259"/>
    <s v="P"/>
    <s v="Condor Liberation"/>
    <x v="3"/>
    <x v="0"/>
    <n v="3.58"/>
    <n v="927.22"/>
  </r>
  <r>
    <s v="POOLE"/>
    <s v="GCI"/>
    <s v="POOLE"/>
    <s v="POO"/>
    <s v="P202100939"/>
    <d v="2021-10-08T11:55:00"/>
    <d v="2021-10-08T13:10:00"/>
    <x v="1"/>
    <x v="2"/>
    <n v="4"/>
    <s v="P"/>
    <s v="Condor Liberation"/>
    <x v="3"/>
    <x v="0"/>
    <n v="0"/>
    <n v="0"/>
  </r>
  <r>
    <s v="POOLE"/>
    <s v="GCI"/>
    <s v="POOLE"/>
    <s v="POO"/>
    <s v="P202100939"/>
    <d v="2021-10-08T11:55:00"/>
    <d v="2021-10-08T13:10:00"/>
    <x v="1"/>
    <x v="1"/>
    <n v="6"/>
    <s v="P"/>
    <s v="Condor Liberation"/>
    <x v="3"/>
    <x v="0"/>
    <n v="1.76"/>
    <n v="10.56"/>
  </r>
  <r>
    <s v="POOLE"/>
    <s v="GCI"/>
    <s v="POOLE"/>
    <s v="POO"/>
    <s v="P202100939"/>
    <d v="2021-10-08T11:55:00"/>
    <d v="2021-10-08T13:10:00"/>
    <x v="1"/>
    <x v="0"/>
    <n v="328"/>
    <s v="P"/>
    <s v="Condor Liberation"/>
    <x v="3"/>
    <x v="0"/>
    <n v="3.58"/>
    <n v="1174.24"/>
  </r>
  <r>
    <s v="POOLE"/>
    <s v="POO"/>
    <s v="POOLE"/>
    <s v="GCI"/>
    <s v="P202100939"/>
    <d v="2021-10-08T11:55:00"/>
    <d v="2021-10-08T13:10:00"/>
    <x v="0"/>
    <x v="2"/>
    <n v="4"/>
    <s v="P"/>
    <s v="Condor Liberation"/>
    <x v="3"/>
    <x v="0"/>
    <n v="0"/>
    <n v="0"/>
  </r>
  <r>
    <s v="POOLE"/>
    <s v="POO"/>
    <s v="POOLE"/>
    <s v="GCI"/>
    <s v="P202100939"/>
    <d v="2021-10-08T11:55:00"/>
    <d v="2021-10-08T13:10:00"/>
    <x v="0"/>
    <x v="1"/>
    <n v="6"/>
    <s v="P"/>
    <s v="Condor Liberation"/>
    <x v="3"/>
    <x v="0"/>
    <n v="1.76"/>
    <n v="10.56"/>
  </r>
  <r>
    <s v="PORTSMOUTH"/>
    <s v="GCI"/>
    <s v="JERSEY/PORTSMOUTH"/>
    <s v="JER"/>
    <s v="P202001598"/>
    <d v="2021-10-08T17:35:00"/>
    <d v="2021-10-08T19:17:00"/>
    <x v="1"/>
    <x v="0"/>
    <n v="2"/>
    <s v="P"/>
    <s v="Commodore Goodwill"/>
    <x v="5"/>
    <x v="0"/>
    <n v="3.58"/>
    <n v="7.16"/>
  </r>
  <r>
    <s v="PORTSMOUTH"/>
    <s v="GCI"/>
    <s v="JERSEY/PORTSMOUTH"/>
    <s v="PME"/>
    <s v="P202001598"/>
    <d v="2021-10-08T17:35:00"/>
    <d v="2021-10-08T19:17:00"/>
    <x v="1"/>
    <x v="0"/>
    <n v="3"/>
    <s v="P"/>
    <s v="Commodore Goodwill"/>
    <x v="0"/>
    <x v="0"/>
    <n v="3.58"/>
    <n v="10.74"/>
  </r>
  <r>
    <s v="JERSEY"/>
    <s v="GCI"/>
    <s v="JERSEY"/>
    <s v="STH"/>
    <s v="P201903966"/>
    <d v="2021-10-09T07:10:00"/>
    <d v="2021-10-09T07:40:00"/>
    <x v="1"/>
    <x v="0"/>
    <n v="2"/>
    <s v="P"/>
    <s v="Channel Chieftain V"/>
    <x v="6"/>
    <x v="0"/>
    <n v="3.58"/>
    <n v="7.16"/>
  </r>
  <r>
    <s v="JERSEY"/>
    <s v="STH"/>
    <s v="JERSEY"/>
    <s v="GCI"/>
    <s v="P201903966"/>
    <d v="2021-10-09T07:10:00"/>
    <d v="2021-10-09T07:40:00"/>
    <x v="0"/>
    <x v="0"/>
    <n v="1"/>
    <s v="P"/>
    <s v="Channel Chieftain V"/>
    <x v="6"/>
    <x v="0"/>
    <n v="3.58"/>
    <n v="3.58"/>
  </r>
  <r>
    <s v="PORTSMOUTH"/>
    <s v="PME"/>
    <s v="JERSEY/PORTSMOUTH"/>
    <s v="GCI"/>
    <s v="P202001604"/>
    <d v="2021-10-09T17:52:00"/>
    <d v="2021-10-09T18:45:00"/>
    <x v="0"/>
    <x v="0"/>
    <n v="1"/>
    <s v="P"/>
    <s v="Commodore Goodwill"/>
    <x v="0"/>
    <x v="0"/>
    <n v="3.58"/>
    <n v="3.58"/>
  </r>
  <r>
    <s v="SARK"/>
    <s v="GCI"/>
    <s v="SARK"/>
    <s v="SRK"/>
    <s v="P202100954"/>
    <d v="2021-10-10T08:00:00"/>
    <d v="2021-10-16T22:00:00"/>
    <x v="1"/>
    <x v="0"/>
    <n v="638"/>
    <s v="P"/>
    <s v="Sark Venture"/>
    <x v="2"/>
    <x v="0"/>
    <n v="0.93"/>
    <n v="593.34"/>
  </r>
  <r>
    <s v="GUERNSEY"/>
    <s v="GCI"/>
    <s v="HERM ISLAND"/>
    <s v="HRM"/>
    <s v="P202101074"/>
    <d v="2021-10-10T08:00:00"/>
    <d v="2021-10-16T22:00:00"/>
    <x v="1"/>
    <x v="1"/>
    <n v="60"/>
    <s v="P"/>
    <s v="Trident V"/>
    <x v="1"/>
    <x v="0"/>
    <n v="0.48"/>
    <n v="28.799999999999997"/>
  </r>
  <r>
    <s v="GUERNSEY"/>
    <s v="GCI"/>
    <s v="HERM ISLAND"/>
    <s v="HRM"/>
    <s v="P202101074"/>
    <d v="2021-10-10T08:00:00"/>
    <d v="2021-10-16T22:00:00"/>
    <x v="1"/>
    <x v="0"/>
    <n v="661"/>
    <s v="P"/>
    <s v="Trident V"/>
    <x v="1"/>
    <x v="0"/>
    <n v="0.93"/>
    <n v="614.73"/>
  </r>
  <r>
    <s v="HERM ISLAND"/>
    <s v="GCI"/>
    <s v="HERM ISLAND"/>
    <s v="HRM"/>
    <s v="P202101038"/>
    <d v="2021-10-10T08:00:00"/>
    <d v="2021-10-16T22:00:00"/>
    <x v="1"/>
    <x v="0"/>
    <n v="308"/>
    <s v="P"/>
    <s v="Isle of Herm"/>
    <x v="1"/>
    <x v="0"/>
    <n v="0.93"/>
    <n v="286.44"/>
  </r>
  <r>
    <s v="SARK"/>
    <s v="GCI"/>
    <s v="SARK"/>
    <s v="SRK"/>
    <s v="P202100954"/>
    <d v="2021-10-10T08:00:00"/>
    <d v="2021-10-16T22:00:00"/>
    <x v="1"/>
    <x v="1"/>
    <n v="13"/>
    <s v="P"/>
    <s v="Sark Venture"/>
    <x v="2"/>
    <x v="0"/>
    <n v="0.48"/>
    <n v="6.24"/>
  </r>
  <r>
    <s v="POOLE"/>
    <s v="POO"/>
    <s v="JERSEY"/>
    <s v="GCI"/>
    <s v="P202100943"/>
    <d v="2021-10-10T10:20:00"/>
    <d v="2021-10-10T10:51:00"/>
    <x v="0"/>
    <x v="0"/>
    <n v="172"/>
    <s v="P"/>
    <s v="Condor Liberation"/>
    <x v="3"/>
    <x v="0"/>
    <n v="3.58"/>
    <n v="615.76"/>
  </r>
  <r>
    <s v="POOLE"/>
    <s v="GCI"/>
    <s v="JERSEY"/>
    <s v="JER"/>
    <s v="P202100943"/>
    <d v="2021-10-10T10:20:00"/>
    <d v="2021-10-10T10:51:00"/>
    <x v="1"/>
    <x v="0"/>
    <n v="36"/>
    <s v="P"/>
    <s v="Condor Liberation"/>
    <x v="5"/>
    <x v="0"/>
    <n v="3.58"/>
    <n v="128.88"/>
  </r>
  <r>
    <s v="POOLE"/>
    <s v="POO"/>
    <s v="JERSEY"/>
    <s v="GCI"/>
    <s v="P202100943"/>
    <d v="2021-10-10T10:20:00"/>
    <d v="2021-10-10T10:51:00"/>
    <x v="0"/>
    <x v="2"/>
    <n v="5"/>
    <s v="P"/>
    <s v="Condor Liberation"/>
    <x v="3"/>
    <x v="0"/>
    <n v="0"/>
    <n v="0"/>
  </r>
  <r>
    <s v="POOLE"/>
    <s v="POO"/>
    <s v="JERSEY"/>
    <s v="GCI"/>
    <s v="P202100943"/>
    <d v="2021-10-10T10:20:00"/>
    <d v="2021-10-10T10:51:00"/>
    <x v="0"/>
    <x v="1"/>
    <n v="3"/>
    <s v="P"/>
    <s v="Condor Liberation"/>
    <x v="3"/>
    <x v="0"/>
    <n v="1.76"/>
    <n v="5.28"/>
  </r>
  <r>
    <s v="JERSEY"/>
    <s v="JER"/>
    <s v="POOLE"/>
    <s v="GCI"/>
    <s v="P202100944"/>
    <d v="2021-10-10T13:54:00"/>
    <d v="2021-10-10T14:42:00"/>
    <x v="0"/>
    <x v="0"/>
    <n v="69"/>
    <s v="P"/>
    <s v="Condor Liberation"/>
    <x v="5"/>
    <x v="0"/>
    <n v="3.58"/>
    <n v="247.02"/>
  </r>
  <r>
    <s v="JERSEY"/>
    <s v="GCI"/>
    <s v="POOLE"/>
    <s v="POO"/>
    <s v="P202100944"/>
    <d v="2021-10-10T13:54:00"/>
    <d v="2021-10-10T14:42:00"/>
    <x v="1"/>
    <x v="0"/>
    <n v="99"/>
    <s v="P"/>
    <s v="Condor Liberation"/>
    <x v="3"/>
    <x v="0"/>
    <n v="3.58"/>
    <n v="354.42"/>
  </r>
  <r>
    <s v="JERSEY"/>
    <s v="JER"/>
    <s v="POOLE"/>
    <s v="GCI"/>
    <s v="P202100944"/>
    <d v="2021-10-10T13:54:00"/>
    <d v="2021-10-10T14:42:00"/>
    <x v="0"/>
    <x v="1"/>
    <n v="3"/>
    <s v="P"/>
    <s v="Condor Liberation"/>
    <x v="5"/>
    <x v="0"/>
    <n v="1.76"/>
    <n v="5.28"/>
  </r>
  <r>
    <s v="JERSEY/ST MALO"/>
    <s v="SML"/>
    <s v="ST MALO"/>
    <s v="GCI"/>
    <s v="P202101030"/>
    <d v="2021-10-10T14:05:00"/>
    <d v="2021-10-10T15:40:00"/>
    <x v="0"/>
    <x v="0"/>
    <n v="65"/>
    <s v="P"/>
    <s v="Condor Voyager"/>
    <x v="4"/>
    <x v="0"/>
    <n v="3.58"/>
    <n v="232.70000000000002"/>
  </r>
  <r>
    <s v="JERSEY/ST MALO"/>
    <s v="GCI"/>
    <s v="ST MALO"/>
    <s v="SML"/>
    <s v="P202101030"/>
    <d v="2021-10-10T14:05:00"/>
    <d v="2021-10-10T15:40:00"/>
    <x v="1"/>
    <x v="0"/>
    <n v="63"/>
    <s v="P"/>
    <s v="Condor Voyager"/>
    <x v="4"/>
    <x v="0"/>
    <n v="3.58"/>
    <n v="225.54"/>
  </r>
  <r>
    <s v="JERSEY/ST MALO"/>
    <s v="JER"/>
    <s v="ST MALO"/>
    <s v="GCI"/>
    <s v="P202101030"/>
    <d v="2021-10-10T14:05:00"/>
    <d v="2021-10-10T15:40:00"/>
    <x v="0"/>
    <x v="2"/>
    <n v="2"/>
    <s v="P"/>
    <s v="Condor Voyager"/>
    <x v="5"/>
    <x v="0"/>
    <n v="0"/>
    <n v="0"/>
  </r>
  <r>
    <s v="JERSEY/ST MALO"/>
    <s v="JER"/>
    <s v="ST MALO"/>
    <s v="GCI"/>
    <s v="P202101030"/>
    <d v="2021-10-10T14:05:00"/>
    <d v="2021-10-10T15:40:00"/>
    <x v="0"/>
    <x v="0"/>
    <n v="40"/>
    <s v="P"/>
    <s v="Condor Voyager"/>
    <x v="5"/>
    <x v="0"/>
    <n v="3.58"/>
    <n v="143.19999999999999"/>
  </r>
  <r>
    <s v="JERSEY/ST MALO"/>
    <s v="SML"/>
    <s v="ST MALO"/>
    <s v="GCI"/>
    <s v="P202101030"/>
    <d v="2021-10-10T14:05:00"/>
    <d v="2021-10-10T15:40:00"/>
    <x v="0"/>
    <x v="2"/>
    <n v="1"/>
    <s v="P"/>
    <s v="Condor Voyager"/>
    <x v="4"/>
    <x v="0"/>
    <n v="0"/>
    <n v="0"/>
  </r>
  <r>
    <s v="JERSEY/ST MALO"/>
    <s v="SML"/>
    <s v="ST MALO"/>
    <s v="GCI"/>
    <s v="P202101030"/>
    <d v="2021-10-10T14:05:00"/>
    <d v="2021-10-10T15:40:00"/>
    <x v="0"/>
    <x v="1"/>
    <n v="5"/>
    <s v="P"/>
    <s v="Condor Voyager"/>
    <x v="4"/>
    <x v="0"/>
    <n v="1.76"/>
    <n v="8.8000000000000007"/>
  </r>
  <r>
    <s v="PORTSMOUTH"/>
    <s v="PME"/>
    <s v="JERSEY/PORTSMOUTH"/>
    <s v="GCI"/>
    <s v="P202001597"/>
    <d v="2021-10-11T02:51:00"/>
    <d v="2021-10-11T04:05:00"/>
    <x v="0"/>
    <x v="0"/>
    <n v="2"/>
    <s v="P"/>
    <s v="Commodore Goodwill"/>
    <x v="0"/>
    <x v="0"/>
    <n v="3.58"/>
    <n v="7.16"/>
  </r>
  <r>
    <s v="PORTSMOUTH"/>
    <s v="GCI"/>
    <s v="JERSEY/PORTSMOUTH"/>
    <s v="PME"/>
    <s v="P202001597"/>
    <d v="2021-10-11T02:51:00"/>
    <d v="2021-10-11T04:05:00"/>
    <x v="1"/>
    <x v="0"/>
    <n v="1"/>
    <s v="P"/>
    <s v="Commodore Goodwill"/>
    <x v="0"/>
    <x v="0"/>
    <n v="3.58"/>
    <n v="3.58"/>
  </r>
  <r>
    <s v="POOLE"/>
    <s v="PME"/>
    <s v="JERSEY"/>
    <s v="GCI"/>
    <s v="P202100945"/>
    <d v="2021-10-11T11:30:00"/>
    <d v="2021-10-11T12:08:00"/>
    <x v="0"/>
    <x v="0"/>
    <n v="2"/>
    <s v="P"/>
    <s v="Condor Liberation"/>
    <x v="0"/>
    <x v="0"/>
    <n v="3.58"/>
    <n v="7.16"/>
  </r>
  <r>
    <s v="POOLE"/>
    <s v="GCI"/>
    <s v="JERSEY"/>
    <s v="PME"/>
    <s v="P202100945"/>
    <d v="2021-10-11T11:30:00"/>
    <d v="2021-10-11T12:08:00"/>
    <x v="1"/>
    <x v="0"/>
    <n v="1"/>
    <s v="P"/>
    <s v="Condor Liberation"/>
    <x v="0"/>
    <x v="0"/>
    <n v="3.58"/>
    <n v="3.58"/>
  </r>
  <r>
    <s v="JERSEY"/>
    <s v="SML"/>
    <s v="POOLE"/>
    <s v="GCI"/>
    <s v="P202100946"/>
    <d v="2021-10-11T15:14:00"/>
    <d v="2021-10-11T16:07:00"/>
    <x v="0"/>
    <x v="0"/>
    <n v="11"/>
    <s v="P"/>
    <s v="Condor Liberation"/>
    <x v="4"/>
    <x v="0"/>
    <n v="3.58"/>
    <n v="39.380000000000003"/>
  </r>
  <r>
    <s v="JERSEY"/>
    <s v="GCI"/>
    <s v="POOLE"/>
    <s v="POO"/>
    <s v="P202100946"/>
    <d v="2021-10-11T15:14:00"/>
    <d v="2021-10-11T16:07:00"/>
    <x v="1"/>
    <x v="2"/>
    <n v="2"/>
    <s v="P"/>
    <s v="Condor Liberation"/>
    <x v="3"/>
    <x v="0"/>
    <n v="0"/>
    <n v="0"/>
  </r>
  <r>
    <s v="JERSEY"/>
    <s v="GCI"/>
    <s v="POOLE"/>
    <s v="POO"/>
    <s v="P202100946"/>
    <d v="2021-10-11T15:14:00"/>
    <d v="2021-10-11T16:07:00"/>
    <x v="1"/>
    <x v="1"/>
    <n v="5"/>
    <s v="P"/>
    <s v="Condor Liberation"/>
    <x v="3"/>
    <x v="0"/>
    <n v="1.76"/>
    <n v="8.8000000000000007"/>
  </r>
  <r>
    <s v="JERSEY"/>
    <s v="GCI"/>
    <s v="POOLE"/>
    <s v="POO"/>
    <s v="P202100946"/>
    <d v="2021-10-11T15:14:00"/>
    <d v="2021-10-11T16:07:00"/>
    <x v="1"/>
    <x v="0"/>
    <n v="173"/>
    <s v="P"/>
    <s v="Condor Liberation"/>
    <x v="3"/>
    <x v="0"/>
    <n v="3.58"/>
    <n v="619.34"/>
  </r>
  <r>
    <s v="JERSEY"/>
    <s v="JER"/>
    <s v="POOLE"/>
    <s v="GCI"/>
    <s v="P202100946"/>
    <d v="2021-10-11T15:14:00"/>
    <d v="2021-10-11T16:07:00"/>
    <x v="0"/>
    <x v="0"/>
    <n v="22"/>
    <s v="P"/>
    <s v="Condor Liberation"/>
    <x v="5"/>
    <x v="0"/>
    <n v="3.58"/>
    <n v="78.760000000000005"/>
  </r>
  <r>
    <s v="PORTSMOUTH"/>
    <s v="SML"/>
    <s v="JERSEY/PORTSMOUTH"/>
    <s v="GCI"/>
    <s v="P202100923"/>
    <d v="2021-10-11T16:28:00"/>
    <d v="2021-10-11T18:03:00"/>
    <x v="0"/>
    <x v="0"/>
    <n v="11"/>
    <s v="P"/>
    <s v="Arrow"/>
    <x v="4"/>
    <x v="0"/>
    <n v="3.58"/>
    <n v="39.380000000000003"/>
  </r>
  <r>
    <s v="PORTSMOUTH"/>
    <s v="GCI"/>
    <s v="JERSEY/PORTSMOUTH"/>
    <s v="POO"/>
    <s v="P202100923"/>
    <d v="2021-10-11T16:28:00"/>
    <d v="2021-10-11T18:03:00"/>
    <x v="1"/>
    <x v="2"/>
    <n v="2"/>
    <s v="P"/>
    <s v="Arrow"/>
    <x v="3"/>
    <x v="0"/>
    <n v="0"/>
    <n v="0"/>
  </r>
  <r>
    <s v="PORTSMOUTH"/>
    <s v="GCI"/>
    <s v="JERSEY/PORTSMOUTH"/>
    <s v="POO"/>
    <s v="P202100923"/>
    <d v="2021-10-11T16:28:00"/>
    <d v="2021-10-11T18:03:00"/>
    <x v="1"/>
    <x v="1"/>
    <n v="5"/>
    <s v="P"/>
    <s v="Arrow"/>
    <x v="3"/>
    <x v="0"/>
    <n v="1.76"/>
    <n v="8.8000000000000007"/>
  </r>
  <r>
    <s v="PORTSMOUTH"/>
    <s v="GCI"/>
    <s v="JERSEY/PORTSMOUTH"/>
    <s v="POO"/>
    <s v="P202100923"/>
    <d v="2021-10-11T16:28:00"/>
    <d v="2021-10-11T18:03:00"/>
    <x v="1"/>
    <x v="0"/>
    <n v="173"/>
    <s v="P"/>
    <s v="Arrow"/>
    <x v="3"/>
    <x v="0"/>
    <n v="3.58"/>
    <n v="619.34"/>
  </r>
  <r>
    <s v="PORTSMOUTH"/>
    <s v="JER"/>
    <s v="JERSEY/PORTSMOUTH"/>
    <s v="GCI"/>
    <s v="P202100923"/>
    <d v="2021-10-11T16:28:00"/>
    <d v="2021-10-11T18:03:00"/>
    <x v="0"/>
    <x v="0"/>
    <n v="22"/>
    <s v="P"/>
    <s v="Arrow"/>
    <x v="5"/>
    <x v="0"/>
    <n v="3.58"/>
    <n v="78.760000000000005"/>
  </r>
  <r>
    <s v="PORTSMOUTH"/>
    <s v="PME"/>
    <s v="JERSEY/PORTSMOUTH"/>
    <s v="GCI"/>
    <s v="P202001599"/>
    <d v="2021-10-12T03:20:00"/>
    <d v="2021-10-12T05:25:00"/>
    <x v="0"/>
    <x v="0"/>
    <n v="6"/>
    <s v="P"/>
    <s v="Commodore Goodwill"/>
    <x v="0"/>
    <x v="0"/>
    <n v="3.58"/>
    <n v="21.48"/>
  </r>
  <r>
    <s v="PORTSMOUTH"/>
    <s v="GCI"/>
    <s v="JERSEY/PORTSMOUTH"/>
    <s v="PME"/>
    <s v="P202001599"/>
    <d v="2021-10-12T03:20:00"/>
    <d v="2021-10-12T05:25:00"/>
    <x v="1"/>
    <x v="0"/>
    <n v="1"/>
    <s v="P"/>
    <s v="Commodore Goodwill"/>
    <x v="0"/>
    <x v="0"/>
    <n v="3.58"/>
    <n v="3.58"/>
  </r>
  <r>
    <s v="PORTSMOUTH"/>
    <s v="PME"/>
    <s v="JERSEY/PORTSMOUTH"/>
    <s v="GCI"/>
    <s v="P202100919"/>
    <d v="2021-10-12T16:45:00"/>
    <d v="2021-10-12T18:10:00"/>
    <x v="0"/>
    <x v="0"/>
    <n v="2"/>
    <s v="P"/>
    <s v="Arrow"/>
    <x v="0"/>
    <x v="0"/>
    <n v="3.58"/>
    <n v="7.16"/>
  </r>
  <r>
    <s v="PORTSMOUTH"/>
    <s v="GCI"/>
    <s v="JERSEY/PORTSMOUTH"/>
    <s v="PME"/>
    <s v="P202100919"/>
    <d v="2021-10-12T16:45:00"/>
    <d v="2021-10-12T18:10:00"/>
    <x v="1"/>
    <x v="0"/>
    <n v="2"/>
    <s v="P"/>
    <s v="Arrow"/>
    <x v="0"/>
    <x v="0"/>
    <n v="3.58"/>
    <n v="7.16"/>
  </r>
  <r>
    <s v="PORTSMOUTH"/>
    <s v="PME"/>
    <s v="JERSEY/PORTSMOUTH"/>
    <s v="GCI"/>
    <s v="P202001600"/>
    <d v="2021-10-13T03:51:00"/>
    <d v="2021-10-13T05:20:00"/>
    <x v="0"/>
    <x v="0"/>
    <n v="4"/>
    <s v="P"/>
    <s v="Commodore Goodwill"/>
    <x v="0"/>
    <x v="0"/>
    <n v="3.58"/>
    <n v="14.32"/>
  </r>
  <r>
    <s v="ST MALO"/>
    <s v="SML"/>
    <s v="ST MALO"/>
    <s v="JER"/>
    <s v="P202101025"/>
    <d v="2021-10-13T08:50:00"/>
    <d v="2021-10-13T10:59:00"/>
    <x v="2"/>
    <x v="0"/>
    <n v="7"/>
    <s v="P"/>
    <s v="Condor Voyager"/>
    <x v="4"/>
    <x v="0"/>
    <n v="1.79"/>
    <n v="12.530000000000001"/>
  </r>
  <r>
    <s v="ST MALO"/>
    <s v="GCI"/>
    <s v="ST MALO"/>
    <s v="SML"/>
    <s v="P202101025"/>
    <d v="2021-10-13T08:50:00"/>
    <d v="2021-10-13T10:59:00"/>
    <x v="1"/>
    <x v="2"/>
    <n v="2"/>
    <s v="P"/>
    <s v="Condor Voyager"/>
    <x v="4"/>
    <x v="0"/>
    <n v="0"/>
    <n v="0"/>
  </r>
  <r>
    <s v="ST MALO"/>
    <s v="GCI"/>
    <s v="ST MALO"/>
    <s v="SML"/>
    <s v="P202101025"/>
    <d v="2021-10-13T08:50:00"/>
    <d v="2021-10-13T10:59:00"/>
    <x v="1"/>
    <x v="0"/>
    <n v="62"/>
    <s v="P"/>
    <s v="Condor Voyager"/>
    <x v="4"/>
    <x v="0"/>
    <n v="3.58"/>
    <n v="221.96"/>
  </r>
  <r>
    <s v="ST MALO"/>
    <s v="SML"/>
    <s v="ST MALO"/>
    <s v="GCI"/>
    <s v="P202101025"/>
    <d v="2021-10-13T08:50:00"/>
    <d v="2021-10-13T10:59:00"/>
    <x v="0"/>
    <x v="2"/>
    <n v="2"/>
    <s v="P"/>
    <s v="Condor Voyager"/>
    <x v="4"/>
    <x v="0"/>
    <n v="0"/>
    <n v="0"/>
  </r>
  <r>
    <s v="ST MALO"/>
    <s v="SML"/>
    <s v="ST MALO"/>
    <s v="GCI"/>
    <s v="P202101025"/>
    <d v="2021-10-13T08:50:00"/>
    <d v="2021-10-13T10:59:00"/>
    <x v="0"/>
    <x v="1"/>
    <n v="1"/>
    <s v="P"/>
    <s v="Condor Voyager"/>
    <x v="4"/>
    <x v="0"/>
    <n v="1.76"/>
    <n v="1.76"/>
  </r>
  <r>
    <s v="ST MALO"/>
    <s v="SML"/>
    <s v="ST MALO"/>
    <s v="GCI"/>
    <s v="P202101025"/>
    <d v="2021-10-13T08:50:00"/>
    <d v="2021-10-13T10:59:00"/>
    <x v="0"/>
    <x v="0"/>
    <n v="71"/>
    <s v="P"/>
    <s v="Condor Voyager"/>
    <x v="4"/>
    <x v="0"/>
    <n v="3.58"/>
    <n v="254.18"/>
  </r>
  <r>
    <s v="POOLE"/>
    <s v="GCI"/>
    <s v="JERSEY"/>
    <s v="JER"/>
    <s v="P202101011"/>
    <d v="2021-10-13T11:39:00"/>
    <d v="2021-10-13T12:15:00"/>
    <x v="1"/>
    <x v="0"/>
    <n v="47"/>
    <s v="P"/>
    <s v="Condor Liberation"/>
    <x v="5"/>
    <x v="0"/>
    <n v="3.58"/>
    <n v="168.26"/>
  </r>
  <r>
    <s v="POOLE"/>
    <s v="POO"/>
    <s v="JERSEY"/>
    <s v="GCI"/>
    <s v="P202101011"/>
    <d v="2021-10-13T11:39:00"/>
    <d v="2021-10-13T12:15:00"/>
    <x v="0"/>
    <x v="1"/>
    <n v="4"/>
    <s v="P"/>
    <s v="Condor Liberation"/>
    <x v="3"/>
    <x v="0"/>
    <n v="1.76"/>
    <n v="7.04"/>
  </r>
  <r>
    <s v="POOLE"/>
    <s v="POO"/>
    <s v="JERSEY"/>
    <s v="GCI"/>
    <s v="P202101011"/>
    <d v="2021-10-13T11:39:00"/>
    <d v="2021-10-13T12:15:00"/>
    <x v="0"/>
    <x v="0"/>
    <n v="99"/>
    <s v="P"/>
    <s v="Condor Liberation"/>
    <x v="3"/>
    <x v="0"/>
    <n v="3.58"/>
    <n v="354.42"/>
  </r>
  <r>
    <s v="POOLE"/>
    <s v="SML"/>
    <s v="JERSEY"/>
    <s v="JER"/>
    <s v="P202101011"/>
    <d v="2021-10-13T11:39:00"/>
    <d v="2021-10-13T12:15:00"/>
    <x v="2"/>
    <x v="0"/>
    <n v="7"/>
    <s v="P"/>
    <s v="Condor Liberation"/>
    <x v="4"/>
    <x v="0"/>
    <n v="1.79"/>
    <n v="12.530000000000001"/>
  </r>
  <r>
    <s v="POOLE"/>
    <s v="GCI"/>
    <s v="JERSEY"/>
    <s v="JER"/>
    <s v="P202101011"/>
    <d v="2021-10-13T11:39:00"/>
    <d v="2021-10-13T12:15:00"/>
    <x v="1"/>
    <x v="2"/>
    <n v="2"/>
    <s v="P"/>
    <s v="Condor Liberation"/>
    <x v="5"/>
    <x v="0"/>
    <n v="0"/>
    <n v="0"/>
  </r>
  <r>
    <s v="JERSEY"/>
    <s v="JER"/>
    <s v="POOLE"/>
    <s v="GCI"/>
    <s v="P202101012"/>
    <d v="2021-10-13T15:07:00"/>
    <d v="2021-10-13T15:46:00"/>
    <x v="0"/>
    <x v="0"/>
    <n v="53"/>
    <s v="P"/>
    <s v="Condor Liberation"/>
    <x v="5"/>
    <x v="0"/>
    <n v="3.58"/>
    <n v="189.74"/>
  </r>
  <r>
    <s v="JERSEY"/>
    <s v="GCI"/>
    <s v="POOLE"/>
    <s v="POO"/>
    <s v="P202101012"/>
    <d v="2021-10-13T15:07:00"/>
    <d v="2021-10-13T15:46:00"/>
    <x v="1"/>
    <x v="2"/>
    <n v="2"/>
    <s v="P"/>
    <s v="Condor Liberation"/>
    <x v="3"/>
    <x v="0"/>
    <n v="0"/>
    <n v="0"/>
  </r>
  <r>
    <s v="JERSEY"/>
    <s v="GCI"/>
    <s v="POOLE"/>
    <s v="POO"/>
    <s v="P202101012"/>
    <d v="2021-10-13T15:07:00"/>
    <d v="2021-10-13T15:46:00"/>
    <x v="1"/>
    <x v="0"/>
    <n v="109"/>
    <s v="P"/>
    <s v="Condor Liberation"/>
    <x v="3"/>
    <x v="0"/>
    <n v="3.58"/>
    <n v="390.22"/>
  </r>
  <r>
    <s v="PORTSMOUTH"/>
    <s v="PME"/>
    <s v="JERSEY/PORTSMOUTH"/>
    <s v="GCI"/>
    <s v="P202001601"/>
    <d v="2021-10-14T03:49:00"/>
    <d v="2021-10-14T05:45:00"/>
    <x v="0"/>
    <x v="0"/>
    <n v="3"/>
    <s v="P"/>
    <s v="Commodore Goodwill"/>
    <x v="0"/>
    <x v="0"/>
    <n v="3.58"/>
    <n v="10.74"/>
  </r>
  <r>
    <s v="PORTSMOUTH"/>
    <s v="GCI"/>
    <s v="JERSEY/PORTSMOUTH"/>
    <s v="PME"/>
    <s v="P202001601"/>
    <d v="2021-10-14T03:49:00"/>
    <d v="2021-10-14T05:45:00"/>
    <x v="1"/>
    <x v="0"/>
    <n v="2"/>
    <s v="P"/>
    <s v="Commodore Goodwill"/>
    <x v="0"/>
    <x v="0"/>
    <n v="3.58"/>
    <n v="7.16"/>
  </r>
  <r>
    <s v="JERSEY/PORTSMOUTH"/>
    <s v="GCI"/>
    <s v="PORTSMOUTH"/>
    <s v="PME"/>
    <s v="P202100924"/>
    <d v="2021-10-14T21:36:00"/>
    <d v="2021-10-14T23:35:00"/>
    <x v="1"/>
    <x v="0"/>
    <n v="3"/>
    <s v="P"/>
    <s v="Arrow"/>
    <x v="0"/>
    <x v="0"/>
    <n v="3.58"/>
    <n v="10.74"/>
  </r>
  <r>
    <s v="PORTSMOUTH"/>
    <s v="PME"/>
    <s v="JERSEY/PORTSMOUTH"/>
    <s v="GCI"/>
    <s v="P202001607"/>
    <d v="2021-10-15T03:20:00"/>
    <d v="2021-10-15T04:50:00"/>
    <x v="0"/>
    <x v="0"/>
    <n v="2"/>
    <s v="P"/>
    <s v="Commodore Goodwill"/>
    <x v="0"/>
    <x v="0"/>
    <n v="3.58"/>
    <n v="7.16"/>
  </r>
  <r>
    <s v="PORTSMOUTH"/>
    <s v="GCI"/>
    <s v="JERSEY/PORTSMOUTH"/>
    <s v="POO"/>
    <s v="P202001607"/>
    <d v="2021-10-15T03:20:00"/>
    <d v="2021-10-15T04:50:00"/>
    <x v="1"/>
    <x v="0"/>
    <n v="1"/>
    <s v="P"/>
    <s v="Commodore Goodwill"/>
    <x v="3"/>
    <x v="0"/>
    <n v="3.58"/>
    <n v="3.58"/>
  </r>
  <r>
    <s v="PORTSMOUTH"/>
    <s v="GCI"/>
    <s v="JERSEY/PORTSMOUTH"/>
    <s v="PME"/>
    <s v="P202001607"/>
    <d v="2021-10-15T03:20:00"/>
    <d v="2021-10-15T04:50:00"/>
    <x v="1"/>
    <x v="0"/>
    <n v="3"/>
    <s v="P"/>
    <s v="Commodore Goodwill"/>
    <x v="0"/>
    <x v="0"/>
    <n v="3.58"/>
    <n v="10.74"/>
  </r>
  <r>
    <s v="POOLE"/>
    <s v="GCI"/>
    <s v="POOLE"/>
    <s v="POO"/>
    <s v="P202100931"/>
    <d v="2021-10-15T14:29:00"/>
    <d v="2021-10-15T15:48:00"/>
    <x v="1"/>
    <x v="1"/>
    <n v="13"/>
    <s v="P"/>
    <s v="Condor Liberation"/>
    <x v="3"/>
    <x v="0"/>
    <n v="1.76"/>
    <n v="22.88"/>
  </r>
  <r>
    <s v="POOLE"/>
    <s v="POO"/>
    <s v="POOLE"/>
    <s v="GCI"/>
    <s v="P202100931"/>
    <d v="2021-10-15T14:29:00"/>
    <d v="2021-10-15T15:48:00"/>
    <x v="0"/>
    <x v="2"/>
    <n v="6"/>
    <s v="P"/>
    <s v="Condor Liberation"/>
    <x v="3"/>
    <x v="0"/>
    <n v="0"/>
    <n v="0"/>
  </r>
  <r>
    <s v="POOLE"/>
    <s v="GCI"/>
    <s v="POOLE"/>
    <s v="POO"/>
    <s v="P202100931"/>
    <d v="2021-10-15T14:29:00"/>
    <d v="2021-10-15T15:48:00"/>
    <x v="1"/>
    <x v="2"/>
    <n v="6"/>
    <s v="P"/>
    <s v="Condor Liberation"/>
    <x v="3"/>
    <x v="0"/>
    <n v="0"/>
    <n v="0"/>
  </r>
  <r>
    <s v="POOLE"/>
    <s v="POO"/>
    <s v="POOLE"/>
    <s v="GCI"/>
    <s v="P202100931"/>
    <d v="2021-10-15T14:29:00"/>
    <d v="2021-10-15T15:48:00"/>
    <x v="0"/>
    <x v="0"/>
    <n v="260"/>
    <s v="P"/>
    <s v="Condor Liberation"/>
    <x v="3"/>
    <x v="0"/>
    <n v="3.58"/>
    <n v="930.80000000000007"/>
  </r>
  <r>
    <s v="POOLE"/>
    <s v="POO"/>
    <s v="POOLE"/>
    <s v="GCI"/>
    <s v="P202100931"/>
    <d v="2021-10-15T14:29:00"/>
    <d v="2021-10-15T15:48:00"/>
    <x v="0"/>
    <x v="1"/>
    <n v="6"/>
    <s v="P"/>
    <s v="Condor Liberation"/>
    <x v="3"/>
    <x v="0"/>
    <n v="1.76"/>
    <n v="10.56"/>
  </r>
  <r>
    <s v="POOLE"/>
    <s v="GCI"/>
    <s v="POOLE"/>
    <s v="POO"/>
    <s v="P202100931"/>
    <d v="2021-10-15T14:29:00"/>
    <d v="2021-10-15T15:48:00"/>
    <x v="1"/>
    <x v="0"/>
    <n v="352"/>
    <s v="P"/>
    <s v="Condor Liberation"/>
    <x v="3"/>
    <x v="0"/>
    <n v="3.58"/>
    <n v="1260.1600000000001"/>
  </r>
  <r>
    <s v="PORTSMOUTH"/>
    <s v="GCI"/>
    <s v="JERSEY/PORTSMOUTH"/>
    <s v="PME"/>
    <s v="P202100927"/>
    <d v="2021-10-15T16:32:00"/>
    <d v="2021-10-15T18:05:00"/>
    <x v="1"/>
    <x v="0"/>
    <n v="2"/>
    <s v="P"/>
    <s v="Arrow"/>
    <x v="0"/>
    <x v="0"/>
    <n v="3.58"/>
    <n v="7.16"/>
  </r>
  <r>
    <s v="JERSEY"/>
    <s v="GCI"/>
    <s v="JERSEY"/>
    <s v="STH"/>
    <s v="P201903973"/>
    <d v="2021-10-16T05:29:00"/>
    <d v="2021-10-16T06:26:00"/>
    <x v="1"/>
    <x v="0"/>
    <n v="1"/>
    <s v="P"/>
    <s v="Channel Chieftain V"/>
    <x v="6"/>
    <x v="0"/>
    <n v="3.58"/>
    <n v="3.58"/>
  </r>
  <r>
    <s v="ALDERNEY"/>
    <s v="ACI"/>
    <s v="ALDERNEY"/>
    <s v="ACI"/>
    <s v="P202101121"/>
    <d v="2021-10-16T09:00:00"/>
    <d v="2021-10-16T10:00:00"/>
    <x v="1"/>
    <x v="0"/>
    <n v="5"/>
    <s v="P"/>
    <s v="Ashlin"/>
    <x v="7"/>
    <x v="0"/>
    <n v="3.58"/>
    <n v="17.899999999999999"/>
  </r>
  <r>
    <s v="PORTSMOUTH"/>
    <s v="PME"/>
    <s v="JERSEY/PORTSMOUTH"/>
    <s v="GCI"/>
    <s v="P202100928"/>
    <d v="2021-10-16T17:08:00"/>
    <d v="2021-10-16T17:53:00"/>
    <x v="0"/>
    <x v="0"/>
    <n v="1"/>
    <s v="P"/>
    <s v="Arrow"/>
    <x v="0"/>
    <x v="0"/>
    <n v="3.58"/>
    <n v="3.58"/>
  </r>
  <r>
    <s v="ST MALO"/>
    <s v="GCI"/>
    <s v="PORTSMOUTH"/>
    <s v="PME"/>
    <s v="P202001606"/>
    <d v="2021-10-16T22:35:00"/>
    <d v="2021-10-17T00:35:00"/>
    <x v="1"/>
    <x v="0"/>
    <n v="4"/>
    <s v="P"/>
    <s v="Commodore Goodwill"/>
    <x v="0"/>
    <x v="0"/>
    <n v="3.58"/>
    <n v="14.32"/>
  </r>
  <r>
    <s v="SARK"/>
    <s v="GCI"/>
    <s v="SARK"/>
    <s v="SRK"/>
    <s v="P202100955"/>
    <d v="2021-10-17T08:00:00"/>
    <d v="2021-10-23T22:00:00"/>
    <x v="1"/>
    <x v="1"/>
    <n v="35"/>
    <s v="P"/>
    <s v="Sark Venture"/>
    <x v="2"/>
    <x v="0"/>
    <n v="0.48"/>
    <n v="16.8"/>
  </r>
  <r>
    <s v="GUERNSEY"/>
    <s v="GCI"/>
    <s v="HERM ISLAND"/>
    <s v="HRM"/>
    <s v="P202101075"/>
    <d v="2021-10-17T08:00:00"/>
    <d v="2021-10-23T22:00:00"/>
    <x v="1"/>
    <x v="1"/>
    <n v="56"/>
    <s v="P"/>
    <s v="Trident V"/>
    <x v="1"/>
    <x v="0"/>
    <n v="0.48"/>
    <n v="26.88"/>
  </r>
  <r>
    <s v="GUERNSEY"/>
    <s v="GCI"/>
    <s v="HERM ISLAND"/>
    <s v="HRM"/>
    <s v="P202101075"/>
    <d v="2021-10-17T08:00:00"/>
    <d v="2021-10-23T22:00:00"/>
    <x v="1"/>
    <x v="0"/>
    <n v="367"/>
    <s v="P"/>
    <s v="Trident V"/>
    <x v="1"/>
    <x v="0"/>
    <n v="0.93"/>
    <n v="341.31"/>
  </r>
  <r>
    <s v="HERM ISLAND"/>
    <s v="GCI"/>
    <s v="HERM ISLAND"/>
    <s v="HRM"/>
    <s v="P202101039"/>
    <d v="2021-10-17T08:00:00"/>
    <d v="2021-10-23T22:00:00"/>
    <x v="1"/>
    <x v="0"/>
    <n v="224"/>
    <s v="P"/>
    <s v="Isle of Herm"/>
    <x v="1"/>
    <x v="0"/>
    <n v="0.93"/>
    <n v="208.32000000000002"/>
  </r>
  <r>
    <s v="SARK"/>
    <s v="GCI"/>
    <s v="SARK"/>
    <s v="SRK"/>
    <s v="P202100955"/>
    <d v="2021-10-17T08:00:00"/>
    <d v="2021-10-23T22:00:00"/>
    <x v="1"/>
    <x v="0"/>
    <n v="368"/>
    <s v="P"/>
    <s v="Sark Venture"/>
    <x v="2"/>
    <x v="0"/>
    <n v="0.93"/>
    <n v="342.24"/>
  </r>
  <r>
    <s v="JERSEY"/>
    <s v="GCI"/>
    <s v="ST MALO"/>
    <s v="SML"/>
    <s v="P202101031"/>
    <d v="2021-10-17T15:18:00"/>
    <d v="2021-10-17T15:51:00"/>
    <x v="1"/>
    <x v="1"/>
    <n v="5"/>
    <s v="P"/>
    <s v="Condor Voyager"/>
    <x v="4"/>
    <x v="0"/>
    <n v="1.76"/>
    <n v="8.8000000000000007"/>
  </r>
  <r>
    <s v="JERSEY"/>
    <s v="GCI"/>
    <s v="ST MALO"/>
    <s v="SML"/>
    <s v="P202101031"/>
    <d v="2021-10-17T15:18:00"/>
    <d v="2021-10-17T15:51:00"/>
    <x v="1"/>
    <x v="0"/>
    <n v="107"/>
    <s v="P"/>
    <s v="Condor Voyager"/>
    <x v="4"/>
    <x v="0"/>
    <n v="3.58"/>
    <n v="383.06"/>
  </r>
  <r>
    <s v="JERSEY"/>
    <s v="JER"/>
    <s v="ST MALO"/>
    <s v="GCI"/>
    <s v="P202101031"/>
    <d v="2021-10-17T15:18:00"/>
    <d v="2021-10-17T15:51:00"/>
    <x v="0"/>
    <x v="2"/>
    <n v="4"/>
    <s v="P"/>
    <s v="Condor Voyager"/>
    <x v="5"/>
    <x v="0"/>
    <n v="0"/>
    <n v="0"/>
  </r>
  <r>
    <s v="JERSEY"/>
    <s v="JER"/>
    <s v="ST MALO"/>
    <s v="GCI"/>
    <s v="P202101031"/>
    <d v="2021-10-17T15:18:00"/>
    <d v="2021-10-17T15:51:00"/>
    <x v="0"/>
    <x v="0"/>
    <n v="26"/>
    <s v="P"/>
    <s v="Condor Voyager"/>
    <x v="5"/>
    <x v="0"/>
    <n v="3.58"/>
    <n v="93.08"/>
  </r>
  <r>
    <s v="JERSEY"/>
    <s v="SML"/>
    <s v="ST MALO"/>
    <s v="GCI"/>
    <s v="P202101031"/>
    <d v="2021-10-17T15:18:00"/>
    <d v="2021-10-17T15:51:00"/>
    <x v="0"/>
    <x v="0"/>
    <n v="103"/>
    <s v="P"/>
    <s v="Condor Voyager"/>
    <x v="4"/>
    <x v="0"/>
    <n v="3.58"/>
    <n v="368.74"/>
  </r>
  <r>
    <s v="JERSEY"/>
    <s v="GCI"/>
    <s v="ST MALO"/>
    <s v="SML"/>
    <s v="P202101031"/>
    <d v="2021-10-17T15:18:00"/>
    <d v="2021-10-17T15:51:00"/>
    <x v="1"/>
    <x v="2"/>
    <n v="4"/>
    <s v="P"/>
    <s v="Condor Voyager"/>
    <x v="4"/>
    <x v="0"/>
    <n v="0"/>
    <n v="0"/>
  </r>
  <r>
    <s v="PORTSMOUTH"/>
    <s v="PME"/>
    <s v="JERSEY/PORTSMOUTH"/>
    <s v="GCI"/>
    <s v="P202001608"/>
    <d v="2021-10-18T02:48:00"/>
    <d v="2021-10-18T04:14:00"/>
    <x v="0"/>
    <x v="0"/>
    <n v="4"/>
    <s v="P"/>
    <s v="Commodore Goodwill"/>
    <x v="0"/>
    <x v="0"/>
    <n v="3.58"/>
    <n v="14.32"/>
  </r>
  <r>
    <s v="PORTSMOUTH"/>
    <s v="GCI"/>
    <s v="JERSEY/PORTSMOUTH"/>
    <s v="PME"/>
    <s v="P202001608"/>
    <d v="2021-10-18T02:48:00"/>
    <d v="2021-10-18T04:14:00"/>
    <x v="1"/>
    <x v="0"/>
    <n v="1"/>
    <s v="P"/>
    <s v="Commodore Goodwill"/>
    <x v="0"/>
    <x v="0"/>
    <n v="3.58"/>
    <n v="3.58"/>
  </r>
  <r>
    <s v="POOLE"/>
    <s v="POO"/>
    <s v="POOLE"/>
    <s v="GCI"/>
    <s v="P202101013"/>
    <d v="2021-10-18T11:52:00"/>
    <d v="2021-10-18T13:10:00"/>
    <x v="0"/>
    <x v="0"/>
    <n v="282"/>
    <s v="P"/>
    <s v="Condor Liberation"/>
    <x v="3"/>
    <x v="0"/>
    <n v="3.58"/>
    <n v="1009.5600000000001"/>
  </r>
  <r>
    <s v="POOLE"/>
    <s v="GCI"/>
    <s v="POOLE"/>
    <s v="POO"/>
    <s v="P202101013"/>
    <d v="2021-10-18T11:52:00"/>
    <d v="2021-10-18T13:10:00"/>
    <x v="1"/>
    <x v="1"/>
    <n v="16"/>
    <s v="P"/>
    <s v="Condor Liberation"/>
    <x v="3"/>
    <x v="0"/>
    <n v="1.76"/>
    <n v="28.16"/>
  </r>
  <r>
    <s v="POOLE"/>
    <s v="GCI"/>
    <s v="POOLE"/>
    <s v="POO"/>
    <s v="P202101013"/>
    <d v="2021-10-18T11:52:00"/>
    <d v="2021-10-18T13:10:00"/>
    <x v="1"/>
    <x v="2"/>
    <n v="4"/>
    <s v="P"/>
    <s v="Condor Liberation"/>
    <x v="3"/>
    <x v="0"/>
    <n v="0"/>
    <n v="0"/>
  </r>
  <r>
    <s v="POOLE"/>
    <s v="GCI"/>
    <s v="POOLE"/>
    <s v="POO"/>
    <s v="P202101013"/>
    <d v="2021-10-18T11:52:00"/>
    <d v="2021-10-18T13:10:00"/>
    <x v="1"/>
    <x v="0"/>
    <n v="231"/>
    <s v="P"/>
    <s v="Condor Liberation"/>
    <x v="3"/>
    <x v="0"/>
    <n v="3.58"/>
    <n v="826.98"/>
  </r>
  <r>
    <s v="POOLE"/>
    <s v="POO"/>
    <s v="POOLE"/>
    <s v="GCI"/>
    <s v="P202101013"/>
    <d v="2021-10-18T11:52:00"/>
    <d v="2021-10-18T13:10:00"/>
    <x v="0"/>
    <x v="2"/>
    <n v="10"/>
    <s v="P"/>
    <s v="Condor Liberation"/>
    <x v="3"/>
    <x v="0"/>
    <n v="0"/>
    <n v="0"/>
  </r>
  <r>
    <s v="POOLE"/>
    <s v="POO"/>
    <s v="POOLE"/>
    <s v="GCI"/>
    <s v="P202101013"/>
    <d v="2021-10-18T11:52:00"/>
    <d v="2021-10-18T13:10:00"/>
    <x v="0"/>
    <x v="1"/>
    <n v="13"/>
    <s v="P"/>
    <s v="Condor Liberation"/>
    <x v="3"/>
    <x v="0"/>
    <n v="1.76"/>
    <n v="22.88"/>
  </r>
  <r>
    <s v="PORTSMOUTH"/>
    <s v="GCI"/>
    <s v="JERSEY/PORTSMOUTH"/>
    <s v="PME"/>
    <s v="P202101002"/>
    <d v="2021-10-18T16:17:00"/>
    <d v="2021-10-18T17:51:00"/>
    <x v="1"/>
    <x v="0"/>
    <n v="2"/>
    <s v="P"/>
    <s v="Arrow"/>
    <x v="0"/>
    <x v="0"/>
    <n v="3.58"/>
    <n v="7.16"/>
  </r>
  <r>
    <s v="PORTSMOUTH"/>
    <s v="PME"/>
    <s v="JERSEY/PORTSMOUTH"/>
    <s v="GCI"/>
    <s v="P202101002"/>
    <d v="2021-10-18T16:17:00"/>
    <d v="2021-10-18T17:51:00"/>
    <x v="0"/>
    <x v="0"/>
    <n v="3"/>
    <s v="P"/>
    <s v="Arrow"/>
    <x v="0"/>
    <x v="0"/>
    <n v="3.58"/>
    <n v="10.74"/>
  </r>
  <r>
    <s v="PORTSMOUTH"/>
    <s v="GCI"/>
    <s v="JERSEY/PORTSMOUTH"/>
    <s v="PME"/>
    <s v="P202001609"/>
    <d v="2021-10-19T02:51:00"/>
    <d v="2021-10-19T04:26:00"/>
    <x v="1"/>
    <x v="0"/>
    <n v="5"/>
    <s v="P"/>
    <s v="Commodore Goodwill"/>
    <x v="0"/>
    <x v="0"/>
    <n v="3.58"/>
    <n v="17.899999999999999"/>
  </r>
  <r>
    <s v="PORTSMOUTH"/>
    <s v="PME"/>
    <s v="JERSEY/PORTSMOUTH"/>
    <s v="GCI"/>
    <s v="P202001609"/>
    <d v="2021-10-19T02:51:00"/>
    <d v="2021-10-19T04:26:00"/>
    <x v="0"/>
    <x v="0"/>
    <n v="6"/>
    <s v="P"/>
    <s v="Commodore Goodwill"/>
    <x v="0"/>
    <x v="0"/>
    <n v="3.58"/>
    <n v="21.48"/>
  </r>
  <r>
    <s v="JERSEY/PORTSMOUTH"/>
    <s v="PME"/>
    <s v="PORTSMOUTH"/>
    <s v="GCI"/>
    <s v="P202101003"/>
    <d v="2021-10-20T00:11:00"/>
    <d v="2021-10-20T02:15:00"/>
    <x v="0"/>
    <x v="0"/>
    <n v="2"/>
    <s v="P"/>
    <s v="Arrow"/>
    <x v="0"/>
    <x v="0"/>
    <n v="3.58"/>
    <n v="7.16"/>
  </r>
  <r>
    <s v="JERSEY/PORTSMOUTH"/>
    <s v="GCI"/>
    <s v="PORTSMOUTH"/>
    <s v="PME"/>
    <s v="P202101003"/>
    <d v="2021-10-20T00:11:00"/>
    <d v="2021-10-20T02:15:00"/>
    <x v="1"/>
    <x v="0"/>
    <n v="2"/>
    <s v="P"/>
    <s v="Arrow"/>
    <x v="0"/>
    <x v="0"/>
    <n v="3.58"/>
    <n v="7.16"/>
  </r>
  <r>
    <s v="PORTSMOUTH"/>
    <s v="GCI"/>
    <s v="JERSEY/PORTSMOUTH"/>
    <s v="PME"/>
    <s v="P202001610"/>
    <d v="2021-10-20T03:20:00"/>
    <d v="2021-10-20T04:40:00"/>
    <x v="1"/>
    <x v="0"/>
    <n v="5"/>
    <s v="P"/>
    <s v="Commodore Goodwill"/>
    <x v="0"/>
    <x v="0"/>
    <n v="3.58"/>
    <n v="17.899999999999999"/>
  </r>
  <r>
    <s v="PORTSMOUTH"/>
    <s v="PME"/>
    <s v="JERSEY/PORTSMOUTH"/>
    <s v="GCI"/>
    <s v="P202001611"/>
    <d v="2021-10-21T10:18:00"/>
    <d v="2021-10-21T12:17:00"/>
    <x v="0"/>
    <x v="0"/>
    <n v="1"/>
    <s v="P"/>
    <s v="Commodore Goodwill"/>
    <x v="0"/>
    <x v="0"/>
    <n v="3.58"/>
    <n v="3.58"/>
  </r>
  <r>
    <s v="PORTSMOUTH"/>
    <s v="GCI"/>
    <s v="JERSEY/PORTSMOUTH"/>
    <s v="PME"/>
    <s v="P202001611"/>
    <d v="2021-10-21T10:18:00"/>
    <d v="2021-10-21T12:17:00"/>
    <x v="1"/>
    <x v="0"/>
    <n v="5"/>
    <s v="P"/>
    <s v="Commodore Goodwill"/>
    <x v="0"/>
    <x v="0"/>
    <n v="3.58"/>
    <n v="17.899999999999999"/>
  </r>
  <r>
    <s v="JERSEY/PORTSMOUTH"/>
    <s v="PME"/>
    <s v="PORTSMOUTH"/>
    <s v="GCI"/>
    <s v="P202101004"/>
    <d v="2021-10-21T23:27:00"/>
    <d v="2021-10-22T01:33:00"/>
    <x v="0"/>
    <x v="0"/>
    <n v="1"/>
    <s v="P"/>
    <s v="Arrow"/>
    <x v="0"/>
    <x v="0"/>
    <n v="3.58"/>
    <n v="3.58"/>
  </r>
  <r>
    <s v="JERSEY/PORTSMOUTH"/>
    <s v="GCI"/>
    <s v="PORTSMOUTH"/>
    <s v="PME"/>
    <s v="P202101004"/>
    <d v="2021-10-21T23:27:00"/>
    <d v="2021-10-22T01:33:00"/>
    <x v="1"/>
    <x v="0"/>
    <n v="2"/>
    <s v="P"/>
    <s v="Arrow"/>
    <x v="0"/>
    <x v="0"/>
    <n v="3.58"/>
    <n v="7.16"/>
  </r>
  <r>
    <s v="PORTSMOUTH"/>
    <s v="PME"/>
    <s v="JERSEY/PORTSMOUTH"/>
    <s v="GCI"/>
    <s v="P202001612"/>
    <d v="2021-10-22T06:25:00"/>
    <d v="2021-10-22T07:37:00"/>
    <x v="0"/>
    <x v="0"/>
    <n v="1"/>
    <s v="P"/>
    <s v="Commodore Goodwill"/>
    <x v="0"/>
    <x v="0"/>
    <n v="3.58"/>
    <n v="3.58"/>
  </r>
  <r>
    <s v="PORTSMOUTH"/>
    <s v="GCI"/>
    <s v="JERSEY/PORTSMOUTH"/>
    <s v="PME"/>
    <s v="P202001612"/>
    <d v="2021-10-22T06:25:00"/>
    <d v="2021-10-22T07:37:00"/>
    <x v="1"/>
    <x v="1"/>
    <n v="1"/>
    <s v="P"/>
    <s v="Commodore Goodwill"/>
    <x v="0"/>
    <x v="0"/>
    <n v="1.76"/>
    <n v="1.76"/>
  </r>
  <r>
    <s v="PORTSMOUTH"/>
    <s v="GCI"/>
    <s v="JERSEY/PORTSMOUTH"/>
    <s v="PME"/>
    <s v="P202001612"/>
    <d v="2021-10-22T06:25:00"/>
    <d v="2021-10-22T07:37:00"/>
    <x v="1"/>
    <x v="0"/>
    <n v="5"/>
    <s v="P"/>
    <s v="Commodore Goodwill"/>
    <x v="0"/>
    <x v="0"/>
    <n v="3.58"/>
    <n v="17.899999999999999"/>
  </r>
  <r>
    <s v="POOLE"/>
    <s v="GCI"/>
    <s v="POOLE"/>
    <s v="POO"/>
    <s v="P202101016"/>
    <d v="2021-10-22T14:36:00"/>
    <d v="2021-10-22T16:24:00"/>
    <x v="1"/>
    <x v="1"/>
    <n v="163"/>
    <s v="P"/>
    <s v="Condor Liberation"/>
    <x v="3"/>
    <x v="0"/>
    <n v="1.76"/>
    <n v="286.88"/>
  </r>
  <r>
    <s v="POOLE"/>
    <s v="POO"/>
    <s v="POOLE"/>
    <s v="GCI"/>
    <s v="P202101016"/>
    <d v="2021-10-22T14:36:00"/>
    <d v="2021-10-22T16:24:00"/>
    <x v="0"/>
    <x v="2"/>
    <n v="21"/>
    <s v="P"/>
    <s v="Condor Liberation"/>
    <x v="3"/>
    <x v="0"/>
    <n v="0"/>
    <n v="0"/>
  </r>
  <r>
    <s v="POOLE"/>
    <s v="GCI"/>
    <s v="POOLE"/>
    <s v="POO"/>
    <s v="P202101016"/>
    <d v="2021-10-22T14:36:00"/>
    <d v="2021-10-22T16:24:00"/>
    <x v="1"/>
    <x v="2"/>
    <n v="28"/>
    <s v="P"/>
    <s v="Condor Liberation"/>
    <x v="3"/>
    <x v="0"/>
    <n v="0"/>
    <n v="0"/>
  </r>
  <r>
    <s v="POOLE"/>
    <s v="POO"/>
    <s v="POOLE"/>
    <s v="GCI"/>
    <s v="P202101016"/>
    <d v="2021-10-22T14:36:00"/>
    <d v="2021-10-22T16:24:00"/>
    <x v="0"/>
    <x v="0"/>
    <n v="365"/>
    <s v="P"/>
    <s v="Condor Liberation"/>
    <x v="3"/>
    <x v="0"/>
    <n v="3.58"/>
    <n v="1306.7"/>
  </r>
  <r>
    <s v="POOLE"/>
    <s v="POO"/>
    <s v="POOLE"/>
    <s v="GCI"/>
    <s v="P202101016"/>
    <d v="2021-10-22T14:36:00"/>
    <d v="2021-10-22T16:24:00"/>
    <x v="0"/>
    <x v="1"/>
    <n v="45"/>
    <s v="P"/>
    <s v="Condor Liberation"/>
    <x v="3"/>
    <x v="0"/>
    <n v="1.76"/>
    <n v="79.2"/>
  </r>
  <r>
    <s v="POOLE"/>
    <s v="GCI"/>
    <s v="POOLE"/>
    <s v="POO"/>
    <s v="P202101016"/>
    <d v="2021-10-22T14:36:00"/>
    <d v="2021-10-22T16:24:00"/>
    <x v="1"/>
    <x v="0"/>
    <n v="455"/>
    <s v="P"/>
    <s v="Condor Liberation"/>
    <x v="3"/>
    <x v="0"/>
    <n v="3.58"/>
    <n v="1628.9"/>
  </r>
  <r>
    <s v="JERSEY/PORTSMOUTH"/>
    <s v="GCI"/>
    <s v="PORTSMOUTH"/>
    <s v="PME"/>
    <s v="P202101005"/>
    <d v="2021-10-23T01:42:00"/>
    <d v="2021-10-23T03:35:00"/>
    <x v="1"/>
    <x v="0"/>
    <n v="2"/>
    <s v="P"/>
    <s v="Arrow"/>
    <x v="0"/>
    <x v="0"/>
    <n v="3.58"/>
    <n v="7.16"/>
  </r>
  <r>
    <s v="PORTSMOUTH"/>
    <s v="PME"/>
    <s v="JERSEY/ST MALO"/>
    <s v="GCI"/>
    <s v="P202001613"/>
    <d v="2021-10-23T05:58:00"/>
    <d v="2021-10-23T07:08:00"/>
    <x v="0"/>
    <x v="0"/>
    <n v="2"/>
    <s v="P"/>
    <s v="Commodore Goodwill"/>
    <x v="0"/>
    <x v="0"/>
    <n v="3.58"/>
    <n v="7.16"/>
  </r>
  <r>
    <s v="PORTSMOUTH"/>
    <s v="GCI"/>
    <s v="JERSEY/ST MALO"/>
    <s v="JER"/>
    <s v="P202001613"/>
    <d v="2021-10-23T05:58:00"/>
    <d v="2021-10-23T07:08:00"/>
    <x v="1"/>
    <x v="0"/>
    <n v="1"/>
    <s v="P"/>
    <s v="Commodore Goodwill"/>
    <x v="5"/>
    <x v="0"/>
    <n v="3.58"/>
    <n v="3.58"/>
  </r>
  <r>
    <s v="ST MALO"/>
    <s v="SML"/>
    <s v="ST MALO"/>
    <s v="GCI"/>
    <s v="P202101172"/>
    <d v="2021-10-23T13:15:00"/>
    <d v="2021-10-23T14:00:00"/>
    <x v="0"/>
    <x v="0"/>
    <n v="67"/>
    <s v="P"/>
    <s v="Condor Voyager"/>
    <x v="4"/>
    <x v="0"/>
    <n v="3.58"/>
    <n v="239.86"/>
  </r>
  <r>
    <s v="ST MALO"/>
    <s v="GCI"/>
    <s v="ST MALO"/>
    <s v="SML"/>
    <s v="P202101172"/>
    <d v="2021-10-23T13:15:00"/>
    <d v="2021-10-23T14:00:00"/>
    <x v="1"/>
    <x v="1"/>
    <n v="16"/>
    <s v="P"/>
    <s v="Condor Voyager"/>
    <x v="4"/>
    <x v="0"/>
    <n v="1.76"/>
    <n v="28.16"/>
  </r>
  <r>
    <s v="ST MALO"/>
    <s v="GCI"/>
    <s v="ST MALO"/>
    <s v="SML"/>
    <s v="P202101172"/>
    <d v="2021-10-23T13:15:00"/>
    <d v="2021-10-23T14:00:00"/>
    <x v="1"/>
    <x v="0"/>
    <n v="68"/>
    <s v="P"/>
    <s v="Condor Voyager"/>
    <x v="4"/>
    <x v="0"/>
    <n v="3.58"/>
    <n v="243.44"/>
  </r>
  <r>
    <s v="ALDERNEY"/>
    <s v="ACI"/>
    <s v="ALDERNEY"/>
    <s v="ACI"/>
    <s v="P202101178"/>
    <d v="2021-10-23T15:05:00"/>
    <d v="2021-10-23T15:20:00"/>
    <x v="1"/>
    <x v="0"/>
    <n v="17"/>
    <s v="P"/>
    <s v="Ashlin"/>
    <x v="7"/>
    <x v="0"/>
    <n v="3.58"/>
    <n v="60.86"/>
  </r>
  <r>
    <s v="JERSEY/POOLE"/>
    <s v="JER"/>
    <s v="POOLE"/>
    <s v="GCI"/>
    <s v="P202101173"/>
    <d v="2021-10-23T19:47:00"/>
    <d v="2021-10-23T20:27:00"/>
    <x v="0"/>
    <x v="0"/>
    <n v="1"/>
    <s v="P"/>
    <s v="Condor Liberation"/>
    <x v="5"/>
    <x v="0"/>
    <n v="3.58"/>
    <n v="3.58"/>
  </r>
  <r>
    <s v="JERSEY/POOLE"/>
    <s v="GCI"/>
    <s v="POOLE"/>
    <s v="POO"/>
    <s v="P202101173"/>
    <d v="2021-10-23T19:47:00"/>
    <d v="2021-10-23T20:27:00"/>
    <x v="1"/>
    <x v="1"/>
    <n v="7"/>
    <s v="P"/>
    <s v="Condor Liberation"/>
    <x v="3"/>
    <x v="0"/>
    <n v="1.76"/>
    <n v="12.32"/>
  </r>
  <r>
    <s v="JERSEY/POOLE"/>
    <s v="GCI"/>
    <s v="POOLE"/>
    <s v="POO"/>
    <s v="P202101173"/>
    <d v="2021-10-23T19:47:00"/>
    <d v="2021-10-23T20:27:00"/>
    <x v="1"/>
    <x v="0"/>
    <n v="67"/>
    <s v="P"/>
    <s v="Condor Liberation"/>
    <x v="3"/>
    <x v="0"/>
    <n v="3.58"/>
    <n v="239.86"/>
  </r>
  <r>
    <s v="JERSEY/POOLE"/>
    <s v="POO"/>
    <s v="POOLE"/>
    <s v="GCI"/>
    <s v="P202101173"/>
    <d v="2021-10-23T19:47:00"/>
    <d v="2021-10-23T20:27:00"/>
    <x v="0"/>
    <x v="1"/>
    <n v="2"/>
    <s v="P"/>
    <s v="Condor Liberation"/>
    <x v="3"/>
    <x v="0"/>
    <n v="1.76"/>
    <n v="3.52"/>
  </r>
  <r>
    <s v="JERSEY/POOLE"/>
    <s v="POO"/>
    <s v="POOLE"/>
    <s v="GCI"/>
    <s v="P202101173"/>
    <d v="2021-10-23T19:47:00"/>
    <d v="2021-10-23T20:27:00"/>
    <x v="0"/>
    <x v="0"/>
    <n v="17"/>
    <s v="P"/>
    <s v="Condor Liberation"/>
    <x v="3"/>
    <x v="0"/>
    <n v="3.58"/>
    <n v="60.86"/>
  </r>
  <r>
    <s v="PORTSMOUTH"/>
    <s v="GCI"/>
    <s v="JERSEY/PORTSMOUTH"/>
    <s v="PME"/>
    <s v="P202101006"/>
    <d v="2021-10-24T02:10:00"/>
    <d v="2021-10-24T04:06:00"/>
    <x v="1"/>
    <x v="0"/>
    <n v="1"/>
    <s v="P"/>
    <s v="Arrow"/>
    <x v="0"/>
    <x v="0"/>
    <n v="3.58"/>
    <n v="3.58"/>
  </r>
  <r>
    <s v="SARK"/>
    <s v="GCI"/>
    <s v="SARK"/>
    <s v="SRK"/>
    <s v="P202100956"/>
    <d v="2021-10-24T08:00:00"/>
    <d v="2021-10-30T22:00:00"/>
    <x v="1"/>
    <x v="0"/>
    <n v="421"/>
    <s v="P"/>
    <s v="Sark Venture"/>
    <x v="2"/>
    <x v="0"/>
    <n v="0.93"/>
    <n v="391.53000000000003"/>
  </r>
  <r>
    <s v="GUERNSEY"/>
    <s v="GCI"/>
    <s v="HERM ISLAND"/>
    <s v="HRM"/>
    <s v="P202101076"/>
    <d v="2021-10-24T08:00:00"/>
    <d v="2021-10-30T22:00:00"/>
    <x v="1"/>
    <x v="1"/>
    <n v="223"/>
    <s v="P"/>
    <s v="Trident V"/>
    <x v="1"/>
    <x v="0"/>
    <n v="0.48"/>
    <n v="107.03999999999999"/>
  </r>
  <r>
    <s v="GUERNSEY"/>
    <s v="GCI"/>
    <s v="HERM ISLAND"/>
    <s v="HRM"/>
    <s v="P202101076"/>
    <d v="2021-10-24T08:00:00"/>
    <d v="2021-10-30T22:00:00"/>
    <x v="1"/>
    <x v="0"/>
    <n v="562"/>
    <s v="P"/>
    <s v="Trident V"/>
    <x v="1"/>
    <x v="0"/>
    <n v="0.93"/>
    <n v="522.66000000000008"/>
  </r>
  <r>
    <s v="HERM ISLAND"/>
    <s v="GCI"/>
    <s v="HERM ISLAND"/>
    <s v="HRM"/>
    <s v="P202101040"/>
    <d v="2021-10-24T08:00:00"/>
    <d v="2021-10-30T22:00:00"/>
    <x v="1"/>
    <x v="0"/>
    <n v="198"/>
    <s v="P"/>
    <s v="Isle of Herm"/>
    <x v="1"/>
    <x v="0"/>
    <n v="0.93"/>
    <n v="184.14000000000001"/>
  </r>
  <r>
    <s v="SARK"/>
    <s v="GCI"/>
    <s v="SARK"/>
    <s v="SRK"/>
    <s v="P202100956"/>
    <d v="2021-10-24T08:00:00"/>
    <d v="2021-10-30T22:00:00"/>
    <x v="1"/>
    <x v="1"/>
    <n v="95"/>
    <s v="P"/>
    <s v="Sark Venture"/>
    <x v="2"/>
    <x v="0"/>
    <n v="0.48"/>
    <n v="45.6"/>
  </r>
  <r>
    <s v="JERSEY/ST MALO"/>
    <s v="SML"/>
    <s v="ST MALO"/>
    <s v="GCI"/>
    <s v="P202101032"/>
    <d v="2021-10-24T13:45:00"/>
    <d v="2021-10-24T15:15:00"/>
    <x v="0"/>
    <x v="0"/>
    <n v="100"/>
    <s v="P"/>
    <s v="Condor Voyager"/>
    <x v="4"/>
    <x v="0"/>
    <n v="3.58"/>
    <n v="358"/>
  </r>
  <r>
    <s v="JERSEY/ST MALO"/>
    <s v="GCI"/>
    <s v="ST MALO"/>
    <s v="SML"/>
    <s v="P202101032"/>
    <d v="2021-10-24T13:45:00"/>
    <d v="2021-10-24T15:15:00"/>
    <x v="1"/>
    <x v="2"/>
    <n v="3"/>
    <s v="P"/>
    <s v="Condor Voyager"/>
    <x v="4"/>
    <x v="0"/>
    <n v="0"/>
    <n v="0"/>
  </r>
  <r>
    <s v="JERSEY/ST MALO"/>
    <s v="GCI"/>
    <s v="ST MALO"/>
    <s v="SML"/>
    <s v="P202101032"/>
    <d v="2021-10-24T13:45:00"/>
    <d v="2021-10-24T15:15:00"/>
    <x v="1"/>
    <x v="1"/>
    <n v="48"/>
    <s v="P"/>
    <s v="Condor Voyager"/>
    <x v="4"/>
    <x v="0"/>
    <n v="1.76"/>
    <n v="84.48"/>
  </r>
  <r>
    <s v="JERSEY/ST MALO"/>
    <s v="GCI"/>
    <s v="ST MALO"/>
    <s v="SML"/>
    <s v="P202101032"/>
    <d v="2021-10-24T13:45:00"/>
    <d v="2021-10-24T15:15:00"/>
    <x v="1"/>
    <x v="0"/>
    <n v="151"/>
    <s v="P"/>
    <s v="Condor Voyager"/>
    <x v="4"/>
    <x v="0"/>
    <n v="3.58"/>
    <n v="540.58000000000004"/>
  </r>
  <r>
    <s v="JERSEY/ST MALO"/>
    <s v="JER"/>
    <s v="ST MALO"/>
    <s v="GCI"/>
    <s v="P202101032"/>
    <d v="2021-10-24T13:45:00"/>
    <d v="2021-10-24T15:15:00"/>
    <x v="0"/>
    <x v="2"/>
    <n v="3"/>
    <s v="P"/>
    <s v="Condor Voyager"/>
    <x v="5"/>
    <x v="0"/>
    <n v="0"/>
    <n v="0"/>
  </r>
  <r>
    <s v="JERSEY/ST MALO"/>
    <s v="JER"/>
    <s v="ST MALO"/>
    <s v="GCI"/>
    <s v="P202101032"/>
    <d v="2021-10-24T13:45:00"/>
    <d v="2021-10-24T15:15:00"/>
    <x v="0"/>
    <x v="1"/>
    <n v="10"/>
    <s v="P"/>
    <s v="Condor Voyager"/>
    <x v="5"/>
    <x v="0"/>
    <n v="1.76"/>
    <n v="17.600000000000001"/>
  </r>
  <r>
    <s v="JERSEY/ST MALO"/>
    <s v="JER"/>
    <s v="ST MALO"/>
    <s v="GCI"/>
    <s v="P202101032"/>
    <d v="2021-10-24T13:45:00"/>
    <d v="2021-10-24T15:15:00"/>
    <x v="0"/>
    <x v="0"/>
    <n v="55"/>
    <s v="P"/>
    <s v="Condor Voyager"/>
    <x v="5"/>
    <x v="0"/>
    <n v="3.58"/>
    <n v="196.9"/>
  </r>
  <r>
    <s v="JERSEY/ST MALO"/>
    <s v="SML"/>
    <s v="ST MALO"/>
    <s v="GCI"/>
    <s v="P202101032"/>
    <d v="2021-10-24T13:45:00"/>
    <d v="2021-10-24T15:15:00"/>
    <x v="0"/>
    <x v="2"/>
    <n v="3"/>
    <s v="P"/>
    <s v="Condor Voyager"/>
    <x v="4"/>
    <x v="0"/>
    <n v="0"/>
    <n v="0"/>
  </r>
  <r>
    <s v="JERSEY/ST MALO"/>
    <s v="SML"/>
    <s v="ST MALO"/>
    <s v="GCI"/>
    <s v="P202101032"/>
    <d v="2021-10-24T13:45:00"/>
    <d v="2021-10-24T15:15:00"/>
    <x v="0"/>
    <x v="1"/>
    <n v="7"/>
    <s v="P"/>
    <s v="Condor Voyager"/>
    <x v="4"/>
    <x v="0"/>
    <n v="1.76"/>
    <n v="12.32"/>
  </r>
  <r>
    <s v="POOLE"/>
    <s v="POO"/>
    <s v="POOLE"/>
    <s v="GCI"/>
    <s v="P202101103"/>
    <d v="2021-10-24T15:40:00"/>
    <d v="2021-10-24T17:10:00"/>
    <x v="0"/>
    <x v="0"/>
    <n v="57"/>
    <s v="P"/>
    <s v="Condor Liberation"/>
    <x v="3"/>
    <x v="0"/>
    <n v="3.58"/>
    <n v="204.06"/>
  </r>
  <r>
    <s v="POOLE"/>
    <s v="GCI"/>
    <s v="POOLE"/>
    <s v="POO"/>
    <s v="P202101103"/>
    <d v="2021-10-24T15:40:00"/>
    <d v="2021-10-24T17:10:00"/>
    <x v="1"/>
    <x v="2"/>
    <n v="2"/>
    <s v="P"/>
    <s v="Condor Liberation"/>
    <x v="3"/>
    <x v="0"/>
    <n v="0"/>
    <n v="0"/>
  </r>
  <r>
    <s v="POOLE"/>
    <s v="GCI"/>
    <s v="POOLE"/>
    <s v="POO"/>
    <s v="P202101103"/>
    <d v="2021-10-24T15:40:00"/>
    <d v="2021-10-24T17:10:00"/>
    <x v="1"/>
    <x v="1"/>
    <n v="19"/>
    <s v="P"/>
    <s v="Condor Liberation"/>
    <x v="3"/>
    <x v="0"/>
    <n v="1.76"/>
    <n v="33.44"/>
  </r>
  <r>
    <s v="POOLE"/>
    <s v="GCI"/>
    <s v="POOLE"/>
    <s v="POO"/>
    <s v="P202101103"/>
    <d v="2021-10-24T15:40:00"/>
    <d v="2021-10-24T17:10:00"/>
    <x v="1"/>
    <x v="0"/>
    <n v="78"/>
    <s v="P"/>
    <s v="Condor Liberation"/>
    <x v="3"/>
    <x v="0"/>
    <n v="3.58"/>
    <n v="279.24"/>
  </r>
  <r>
    <s v="POOLE"/>
    <s v="POO"/>
    <s v="POOLE"/>
    <s v="GCI"/>
    <s v="P202101103"/>
    <d v="2021-10-24T15:40:00"/>
    <d v="2021-10-24T17:10:00"/>
    <x v="0"/>
    <x v="2"/>
    <n v="2"/>
    <s v="P"/>
    <s v="Condor Liberation"/>
    <x v="3"/>
    <x v="0"/>
    <n v="0"/>
    <n v="0"/>
  </r>
  <r>
    <s v="POOLE"/>
    <s v="POO"/>
    <s v="POOLE"/>
    <s v="GCI"/>
    <s v="P202101103"/>
    <d v="2021-10-24T15:40:00"/>
    <d v="2021-10-24T17:10:00"/>
    <x v="0"/>
    <x v="1"/>
    <n v="6"/>
    <s v="P"/>
    <s v="Condor Liberation"/>
    <x v="3"/>
    <x v="0"/>
    <n v="1.76"/>
    <n v="10.56"/>
  </r>
  <r>
    <s v="POOLE"/>
    <s v="POO"/>
    <s v="POOLE"/>
    <s v="GCI"/>
    <s v="P202101018"/>
    <d v="2021-10-25T14:40:00"/>
    <d v="2021-10-25T16:05:00"/>
    <x v="0"/>
    <x v="0"/>
    <n v="335"/>
    <s v="P"/>
    <s v="Condor Liberation"/>
    <x v="3"/>
    <x v="0"/>
    <n v="3.58"/>
    <n v="1199.3"/>
  </r>
  <r>
    <s v="POOLE"/>
    <s v="GCI"/>
    <s v="POOLE"/>
    <s v="POO"/>
    <s v="P202101018"/>
    <d v="2021-10-25T14:40:00"/>
    <d v="2021-10-25T16:05:00"/>
    <x v="1"/>
    <x v="2"/>
    <n v="12"/>
    <s v="P"/>
    <s v="Condor Liberation"/>
    <x v="3"/>
    <x v="0"/>
    <n v="0"/>
    <n v="0"/>
  </r>
  <r>
    <s v="POOLE"/>
    <s v="GCI"/>
    <s v="POOLE"/>
    <s v="POO"/>
    <s v="P202101018"/>
    <d v="2021-10-25T14:40:00"/>
    <d v="2021-10-25T16:05:00"/>
    <x v="1"/>
    <x v="1"/>
    <n v="46"/>
    <s v="P"/>
    <s v="Condor Liberation"/>
    <x v="3"/>
    <x v="0"/>
    <n v="1.76"/>
    <n v="80.959999999999994"/>
  </r>
  <r>
    <s v="POOLE"/>
    <s v="GCI"/>
    <s v="POOLE"/>
    <s v="POO"/>
    <s v="P202101018"/>
    <d v="2021-10-25T14:40:00"/>
    <d v="2021-10-25T16:05:00"/>
    <x v="1"/>
    <x v="0"/>
    <n v="243"/>
    <s v="P"/>
    <s v="Condor Liberation"/>
    <x v="3"/>
    <x v="0"/>
    <n v="3.58"/>
    <n v="869.94"/>
  </r>
  <r>
    <s v="POOLE"/>
    <s v="POO"/>
    <s v="POOLE"/>
    <s v="GCI"/>
    <s v="P202101018"/>
    <d v="2021-10-25T14:40:00"/>
    <d v="2021-10-25T16:05:00"/>
    <x v="0"/>
    <x v="2"/>
    <n v="12"/>
    <s v="P"/>
    <s v="Condor Liberation"/>
    <x v="3"/>
    <x v="0"/>
    <n v="0"/>
    <n v="0"/>
  </r>
  <r>
    <s v="POOLE"/>
    <s v="POO"/>
    <s v="POOLE"/>
    <s v="GCI"/>
    <s v="P202101018"/>
    <d v="2021-10-25T14:40:00"/>
    <d v="2021-10-25T16:05:00"/>
    <x v="0"/>
    <x v="1"/>
    <n v="57"/>
    <s v="P"/>
    <s v="Condor Liberation"/>
    <x v="3"/>
    <x v="0"/>
    <n v="1.76"/>
    <n v="100.32000000000001"/>
  </r>
  <r>
    <s v="PORTSMOUTH"/>
    <s v="PME"/>
    <s v="JERSEY/PORTSMOUTH"/>
    <s v="GCI"/>
    <s v="P202001614"/>
    <d v="2021-10-25T17:05:00"/>
    <d v="2021-10-25T18:50:00"/>
    <x v="0"/>
    <x v="0"/>
    <n v="6"/>
    <s v="P"/>
    <s v="Commodore Clipper"/>
    <x v="0"/>
    <x v="0"/>
    <n v="3.58"/>
    <n v="21.48"/>
  </r>
  <r>
    <s v="PORTSMOUTH"/>
    <s v="GCI"/>
    <s v="JERSEY/PORTSMOUTH"/>
    <s v="PME"/>
    <s v="P202001614"/>
    <d v="2021-10-25T17:05:00"/>
    <d v="2021-10-25T18:50:00"/>
    <x v="1"/>
    <x v="2"/>
    <n v="2"/>
    <s v="P"/>
    <s v="Commodore Clipper"/>
    <x v="0"/>
    <x v="0"/>
    <n v="0"/>
    <n v="0"/>
  </r>
  <r>
    <s v="PORTSMOUTH"/>
    <s v="GCI"/>
    <s v="JERSEY/PORTSMOUTH"/>
    <s v="PME"/>
    <s v="P202001614"/>
    <d v="2021-10-25T17:05:00"/>
    <d v="2021-10-25T18:50:00"/>
    <x v="1"/>
    <x v="1"/>
    <n v="7"/>
    <s v="P"/>
    <s v="Commodore Clipper"/>
    <x v="0"/>
    <x v="0"/>
    <n v="1.76"/>
    <n v="12.32"/>
  </r>
  <r>
    <s v="PORTSMOUTH"/>
    <s v="GCI"/>
    <s v="JERSEY/PORTSMOUTH"/>
    <s v="PME"/>
    <s v="P202001614"/>
    <d v="2021-10-25T17:05:00"/>
    <d v="2021-10-25T18:50:00"/>
    <x v="1"/>
    <x v="0"/>
    <n v="47"/>
    <s v="P"/>
    <s v="Commodore Clipper"/>
    <x v="0"/>
    <x v="0"/>
    <n v="3.58"/>
    <n v="168.26"/>
  </r>
  <r>
    <s v="PORTSMOUTH"/>
    <s v="GCI"/>
    <s v="JERSEY/PORTSMOUTH"/>
    <s v="JER"/>
    <s v="P202001614"/>
    <d v="2021-10-25T17:05:00"/>
    <d v="2021-10-25T18:50:00"/>
    <x v="1"/>
    <x v="2"/>
    <n v="2"/>
    <s v="P"/>
    <s v="Commodore Clipper"/>
    <x v="5"/>
    <x v="0"/>
    <n v="0"/>
    <n v="0"/>
  </r>
  <r>
    <s v="PORTSMOUTH"/>
    <s v="GCI"/>
    <s v="JERSEY/PORTSMOUTH"/>
    <s v="JER"/>
    <s v="P202001614"/>
    <d v="2021-10-25T17:05:00"/>
    <d v="2021-10-25T18:50:00"/>
    <x v="1"/>
    <x v="1"/>
    <n v="9"/>
    <s v="P"/>
    <s v="Commodore Clipper"/>
    <x v="5"/>
    <x v="0"/>
    <n v="1.76"/>
    <n v="15.84"/>
  </r>
  <r>
    <s v="PORTSMOUTH"/>
    <s v="GCI"/>
    <s v="JERSEY/PORTSMOUTH"/>
    <s v="JER"/>
    <s v="P202001614"/>
    <d v="2021-10-25T17:05:00"/>
    <d v="2021-10-25T18:50:00"/>
    <x v="1"/>
    <x v="0"/>
    <n v="37"/>
    <s v="P"/>
    <s v="Commodore Clipper"/>
    <x v="5"/>
    <x v="0"/>
    <n v="3.58"/>
    <n v="132.46"/>
  </r>
  <r>
    <s v="PORTSMOUTH"/>
    <s v="PME"/>
    <s v="JERSEY/PORTSMOUTH"/>
    <s v="GCI"/>
    <s v="P202001621"/>
    <d v="2021-10-26T03:41:00"/>
    <d v="2021-10-26T05:33:00"/>
    <x v="0"/>
    <x v="0"/>
    <n v="1"/>
    <s v="P"/>
    <s v="Arrow"/>
    <x v="0"/>
    <x v="0"/>
    <n v="3.58"/>
    <n v="3.58"/>
  </r>
  <r>
    <s v="PORTSMOUTH"/>
    <s v="PME"/>
    <s v="JERSEY/PORTSMOUTH"/>
    <s v="GCI"/>
    <s v="P202001615"/>
    <d v="2021-10-26T17:19:00"/>
    <d v="2021-10-26T19:06:00"/>
    <x v="0"/>
    <x v="0"/>
    <n v="45"/>
    <s v="P"/>
    <s v="Commodore Clipper"/>
    <x v="0"/>
    <x v="0"/>
    <n v="3.58"/>
    <n v="161.1"/>
  </r>
  <r>
    <s v="PORTSMOUTH"/>
    <s v="GCI"/>
    <s v="JERSEY/PORTSMOUTH"/>
    <s v="PME"/>
    <s v="P202001615"/>
    <d v="2021-10-26T17:19:00"/>
    <d v="2021-10-26T19:06:00"/>
    <x v="1"/>
    <x v="2"/>
    <n v="1"/>
    <s v="P"/>
    <s v="Commodore Clipper"/>
    <x v="0"/>
    <x v="0"/>
    <n v="0"/>
    <n v="0"/>
  </r>
  <r>
    <s v="PORTSMOUTH"/>
    <s v="GCI"/>
    <s v="JERSEY/PORTSMOUTH"/>
    <s v="PME"/>
    <s v="P202001615"/>
    <d v="2021-10-26T17:19:00"/>
    <d v="2021-10-26T19:06:00"/>
    <x v="1"/>
    <x v="1"/>
    <n v="6"/>
    <s v="P"/>
    <s v="Commodore Clipper"/>
    <x v="0"/>
    <x v="0"/>
    <n v="1.76"/>
    <n v="10.56"/>
  </r>
  <r>
    <s v="PORTSMOUTH"/>
    <s v="GCI"/>
    <s v="JERSEY/PORTSMOUTH"/>
    <s v="PME"/>
    <s v="P202001615"/>
    <d v="2021-10-26T17:19:00"/>
    <d v="2021-10-26T19:06:00"/>
    <x v="1"/>
    <x v="0"/>
    <n v="28"/>
    <s v="P"/>
    <s v="Commodore Clipper"/>
    <x v="0"/>
    <x v="0"/>
    <n v="3.58"/>
    <n v="100.24000000000001"/>
  </r>
  <r>
    <s v="PORTSMOUTH"/>
    <s v="GCI"/>
    <s v="JERSEY/PORTSMOUTH"/>
    <s v="JER"/>
    <s v="P202001615"/>
    <d v="2021-10-26T17:19:00"/>
    <d v="2021-10-26T19:06:00"/>
    <x v="1"/>
    <x v="1"/>
    <n v="10"/>
    <s v="P"/>
    <s v="Commodore Clipper"/>
    <x v="5"/>
    <x v="0"/>
    <n v="1.76"/>
    <n v="17.600000000000001"/>
  </r>
  <r>
    <s v="PORTSMOUTH"/>
    <s v="GCI"/>
    <s v="JERSEY/PORTSMOUTH"/>
    <s v="JER"/>
    <s v="P202001615"/>
    <d v="2021-10-26T17:19:00"/>
    <d v="2021-10-26T19:06:00"/>
    <x v="1"/>
    <x v="0"/>
    <n v="23"/>
    <s v="P"/>
    <s v="Commodore Clipper"/>
    <x v="5"/>
    <x v="0"/>
    <n v="3.58"/>
    <n v="82.34"/>
  </r>
  <r>
    <s v="PORTSMOUTH"/>
    <s v="PME"/>
    <s v="JERSEY/PORTSMOUTH"/>
    <s v="GCI"/>
    <s v="P202001615"/>
    <d v="2021-10-26T17:19:00"/>
    <d v="2021-10-26T19:06:00"/>
    <x v="0"/>
    <x v="2"/>
    <n v="1"/>
    <s v="P"/>
    <s v="Commodore Clipper"/>
    <x v="0"/>
    <x v="0"/>
    <n v="0"/>
    <n v="0"/>
  </r>
  <r>
    <s v="PORTSMOUTH"/>
    <s v="PME"/>
    <s v="JERSEY/PORTSMOUTH"/>
    <s v="GCI"/>
    <s v="P202001615"/>
    <d v="2021-10-26T17:19:00"/>
    <d v="2021-10-26T19:06:00"/>
    <x v="0"/>
    <x v="1"/>
    <n v="2"/>
    <s v="P"/>
    <s v="Commodore Clipper"/>
    <x v="0"/>
    <x v="0"/>
    <n v="1.76"/>
    <n v="3.52"/>
  </r>
  <r>
    <s v="ST MALO"/>
    <s v="SML"/>
    <s v="ST MALO"/>
    <s v="JER"/>
    <s v="P202101026"/>
    <d v="2021-10-27T09:04:00"/>
    <d v="2021-10-27T10:45:00"/>
    <x v="2"/>
    <x v="0"/>
    <n v="2"/>
    <s v="P"/>
    <s v="Condor Voyager"/>
    <x v="4"/>
    <x v="0"/>
    <n v="1.79"/>
    <n v="3.58"/>
  </r>
  <r>
    <s v="ST MALO"/>
    <s v="GCI"/>
    <s v="ST MALO"/>
    <s v="SML"/>
    <s v="P202101026"/>
    <d v="2021-10-27T09:04:00"/>
    <d v="2021-10-27T10:45:00"/>
    <x v="1"/>
    <x v="2"/>
    <n v="2"/>
    <s v="P"/>
    <s v="Condor Voyager"/>
    <x v="4"/>
    <x v="0"/>
    <n v="0"/>
    <n v="0"/>
  </r>
  <r>
    <s v="ST MALO"/>
    <s v="GCI"/>
    <s v="ST MALO"/>
    <s v="SML"/>
    <s v="P202101026"/>
    <d v="2021-10-27T09:04:00"/>
    <d v="2021-10-27T10:45:00"/>
    <x v="1"/>
    <x v="1"/>
    <n v="24"/>
    <s v="P"/>
    <s v="Condor Voyager"/>
    <x v="4"/>
    <x v="0"/>
    <n v="1.76"/>
    <n v="42.24"/>
  </r>
  <r>
    <s v="ST MALO"/>
    <s v="GCI"/>
    <s v="ST MALO"/>
    <s v="SML"/>
    <s v="P202101026"/>
    <d v="2021-10-27T09:04:00"/>
    <d v="2021-10-27T10:45:00"/>
    <x v="1"/>
    <x v="0"/>
    <n v="102"/>
    <s v="P"/>
    <s v="Condor Voyager"/>
    <x v="4"/>
    <x v="0"/>
    <n v="3.58"/>
    <n v="365.16"/>
  </r>
  <r>
    <s v="ST MALO"/>
    <s v="SML"/>
    <s v="ST MALO"/>
    <s v="GCI"/>
    <s v="P202101026"/>
    <d v="2021-10-27T09:04:00"/>
    <d v="2021-10-27T10:45:00"/>
    <x v="0"/>
    <x v="1"/>
    <n v="15"/>
    <s v="P"/>
    <s v="Condor Voyager"/>
    <x v="4"/>
    <x v="0"/>
    <n v="1.76"/>
    <n v="26.4"/>
  </r>
  <r>
    <s v="ST MALO"/>
    <s v="SML"/>
    <s v="ST MALO"/>
    <s v="GCI"/>
    <s v="P202101026"/>
    <d v="2021-10-27T09:04:00"/>
    <d v="2021-10-27T10:45:00"/>
    <x v="0"/>
    <x v="0"/>
    <n v="96"/>
    <s v="P"/>
    <s v="Condor Voyager"/>
    <x v="4"/>
    <x v="0"/>
    <n v="3.58"/>
    <n v="343.68"/>
  </r>
  <r>
    <s v="ST MALO"/>
    <s v="SML"/>
    <s v="ST MALO"/>
    <s v="JER"/>
    <s v="P202101026"/>
    <d v="2021-10-27T09:04:00"/>
    <d v="2021-10-27T10:45:00"/>
    <x v="2"/>
    <x v="1"/>
    <n v="2"/>
    <s v="P"/>
    <s v="Condor Voyager"/>
    <x v="4"/>
    <x v="0"/>
    <n v="0.88"/>
    <n v="1.76"/>
  </r>
  <r>
    <s v="PORTSMOUTH"/>
    <s v="SML"/>
    <s v="JERSEY/PORTSMOUTH"/>
    <s v="JER"/>
    <s v="P202001616"/>
    <d v="2021-10-27T17:26:00"/>
    <d v="2021-10-27T19:25:00"/>
    <x v="2"/>
    <x v="0"/>
    <n v="2"/>
    <s v="P"/>
    <s v="Commodore Clipper"/>
    <x v="4"/>
    <x v="0"/>
    <n v="1.79"/>
    <n v="3.58"/>
  </r>
  <r>
    <s v="PORTSMOUTH"/>
    <s v="GCI"/>
    <s v="JERSEY/PORTSMOUTH"/>
    <s v="PME"/>
    <s v="P202001616"/>
    <d v="2021-10-27T17:26:00"/>
    <d v="2021-10-27T19:25:00"/>
    <x v="1"/>
    <x v="1"/>
    <n v="3"/>
    <s v="P"/>
    <s v="Commodore Clipper"/>
    <x v="0"/>
    <x v="0"/>
    <n v="1.76"/>
    <n v="5.28"/>
  </r>
  <r>
    <s v="PORTSMOUTH"/>
    <s v="GCI"/>
    <s v="JERSEY/PORTSMOUTH"/>
    <s v="PME"/>
    <s v="P202001616"/>
    <d v="2021-10-27T17:26:00"/>
    <d v="2021-10-27T19:25:00"/>
    <x v="1"/>
    <x v="0"/>
    <n v="46"/>
    <s v="P"/>
    <s v="Commodore Clipper"/>
    <x v="0"/>
    <x v="0"/>
    <n v="3.58"/>
    <n v="164.68"/>
  </r>
  <r>
    <s v="PORTSMOUTH"/>
    <s v="GCI"/>
    <s v="JERSEY/PORTSMOUTH"/>
    <s v="JER"/>
    <s v="P202001616"/>
    <d v="2021-10-27T17:26:00"/>
    <d v="2021-10-27T19:25:00"/>
    <x v="1"/>
    <x v="2"/>
    <n v="5"/>
    <s v="P"/>
    <s v="Commodore Clipper"/>
    <x v="5"/>
    <x v="0"/>
    <n v="0"/>
    <n v="0"/>
  </r>
  <r>
    <s v="PORTSMOUTH"/>
    <s v="GCI"/>
    <s v="JERSEY/PORTSMOUTH"/>
    <s v="JER"/>
    <s v="P202001616"/>
    <d v="2021-10-27T17:26:00"/>
    <d v="2021-10-27T19:25:00"/>
    <x v="1"/>
    <x v="1"/>
    <n v="13"/>
    <s v="P"/>
    <s v="Commodore Clipper"/>
    <x v="5"/>
    <x v="0"/>
    <n v="1.76"/>
    <n v="22.88"/>
  </r>
  <r>
    <s v="PORTSMOUTH"/>
    <s v="GCI"/>
    <s v="JERSEY/PORTSMOUTH"/>
    <s v="JER"/>
    <s v="P202001616"/>
    <d v="2021-10-27T17:26:00"/>
    <d v="2021-10-27T19:25:00"/>
    <x v="1"/>
    <x v="0"/>
    <n v="32"/>
    <s v="P"/>
    <s v="Commodore Clipper"/>
    <x v="5"/>
    <x v="0"/>
    <n v="3.58"/>
    <n v="114.56"/>
  </r>
  <r>
    <s v="PORTSMOUTH"/>
    <s v="PME"/>
    <s v="JERSEY/PORTSMOUTH"/>
    <s v="GCI"/>
    <s v="P202001616"/>
    <d v="2021-10-27T17:26:00"/>
    <d v="2021-10-27T19:25:00"/>
    <x v="0"/>
    <x v="2"/>
    <n v="1"/>
    <s v="P"/>
    <s v="Commodore Clipper"/>
    <x v="0"/>
    <x v="0"/>
    <n v="0"/>
    <n v="0"/>
  </r>
  <r>
    <s v="PORTSMOUTH"/>
    <s v="PME"/>
    <s v="JERSEY/PORTSMOUTH"/>
    <s v="GCI"/>
    <s v="P202001616"/>
    <d v="2021-10-27T17:26:00"/>
    <d v="2021-10-27T19:25:00"/>
    <x v="0"/>
    <x v="1"/>
    <n v="10"/>
    <s v="P"/>
    <s v="Commodore Clipper"/>
    <x v="0"/>
    <x v="0"/>
    <n v="1.76"/>
    <n v="17.600000000000001"/>
  </r>
  <r>
    <s v="PORTSMOUTH"/>
    <s v="PME"/>
    <s v="JERSEY/PORTSMOUTH"/>
    <s v="GCI"/>
    <s v="P202001616"/>
    <d v="2021-10-27T17:26:00"/>
    <d v="2021-10-27T19:25:00"/>
    <x v="0"/>
    <x v="0"/>
    <n v="49"/>
    <s v="P"/>
    <s v="Commodore Clipper"/>
    <x v="0"/>
    <x v="0"/>
    <n v="3.58"/>
    <n v="175.42000000000002"/>
  </r>
  <r>
    <s v="PORTSMOUTH"/>
    <s v="SML"/>
    <s v="JERSEY/PORTSMOUTH"/>
    <s v="JER"/>
    <s v="P202001616"/>
    <d v="2021-10-27T17:26:00"/>
    <d v="2021-10-27T19:25:00"/>
    <x v="2"/>
    <x v="1"/>
    <n v="2"/>
    <s v="P"/>
    <s v="Commodore Clipper"/>
    <x v="4"/>
    <x v="0"/>
    <n v="0.88"/>
    <n v="1.76"/>
  </r>
  <r>
    <s v="PORTSMOUTH"/>
    <s v="PME"/>
    <s v="JERSEY/PORTSMOUTH"/>
    <s v="GCI"/>
    <s v="P202001623"/>
    <d v="2021-10-28T09:32:00"/>
    <d v="2021-10-28T11:55:00"/>
    <x v="0"/>
    <x v="0"/>
    <n v="3"/>
    <s v="P"/>
    <s v="Arrow"/>
    <x v="0"/>
    <x v="0"/>
    <n v="3.58"/>
    <n v="10.74"/>
  </r>
  <r>
    <s v="PORTSMOUTH"/>
    <s v="GCI"/>
    <s v="JERSEY/PORTSMOUTH"/>
    <s v="PME"/>
    <s v="P202001623"/>
    <d v="2021-10-28T09:32:00"/>
    <d v="2021-10-28T11:55:00"/>
    <x v="1"/>
    <x v="0"/>
    <n v="1"/>
    <s v="P"/>
    <s v="Arrow"/>
    <x v="0"/>
    <x v="0"/>
    <n v="3.58"/>
    <n v="3.58"/>
  </r>
  <r>
    <s v="PORTSMOUTH"/>
    <s v="PME"/>
    <s v="JERSEY/PORTSMOUTH"/>
    <s v="GCI"/>
    <s v="P202001617"/>
    <d v="2021-10-28T18:11:00"/>
    <d v="2021-10-28T20:02:00"/>
    <x v="0"/>
    <x v="0"/>
    <n v="33"/>
    <s v="P"/>
    <s v="Commodore Clipper"/>
    <x v="0"/>
    <x v="0"/>
    <n v="3.58"/>
    <n v="118.14"/>
  </r>
  <r>
    <s v="PORTSMOUTH"/>
    <s v="GCI"/>
    <s v="JERSEY/PORTSMOUTH"/>
    <s v="PME"/>
    <s v="P202001617"/>
    <d v="2021-10-28T18:11:00"/>
    <d v="2021-10-28T20:02:00"/>
    <x v="1"/>
    <x v="1"/>
    <n v="1"/>
    <s v="P"/>
    <s v="Commodore Clipper"/>
    <x v="0"/>
    <x v="0"/>
    <n v="1.76"/>
    <n v="1.76"/>
  </r>
  <r>
    <s v="PORTSMOUTH"/>
    <s v="GCI"/>
    <s v="JERSEY/PORTSMOUTH"/>
    <s v="PME"/>
    <s v="P202001617"/>
    <d v="2021-10-28T18:11:00"/>
    <d v="2021-10-28T20:02:00"/>
    <x v="1"/>
    <x v="0"/>
    <n v="27"/>
    <s v="P"/>
    <s v="Commodore Clipper"/>
    <x v="0"/>
    <x v="0"/>
    <n v="3.58"/>
    <n v="96.66"/>
  </r>
  <r>
    <s v="PORTSMOUTH"/>
    <s v="GCI"/>
    <s v="JERSEY/PORTSMOUTH"/>
    <s v="JER"/>
    <s v="P202001617"/>
    <d v="2021-10-28T18:11:00"/>
    <d v="2021-10-28T20:02:00"/>
    <x v="1"/>
    <x v="2"/>
    <n v="2"/>
    <s v="P"/>
    <s v="Commodore Clipper"/>
    <x v="5"/>
    <x v="0"/>
    <n v="0"/>
    <n v="0"/>
  </r>
  <r>
    <s v="PORTSMOUTH"/>
    <s v="GCI"/>
    <s v="JERSEY/PORTSMOUTH"/>
    <s v="JER"/>
    <s v="P202001617"/>
    <d v="2021-10-28T18:11:00"/>
    <d v="2021-10-28T20:02:00"/>
    <x v="1"/>
    <x v="1"/>
    <n v="15"/>
    <s v="P"/>
    <s v="Commodore Clipper"/>
    <x v="5"/>
    <x v="0"/>
    <n v="1.76"/>
    <n v="26.4"/>
  </r>
  <r>
    <s v="PORTSMOUTH"/>
    <s v="GCI"/>
    <s v="JERSEY/PORTSMOUTH"/>
    <s v="JER"/>
    <s v="P202001617"/>
    <d v="2021-10-28T18:11:00"/>
    <d v="2021-10-28T20:02:00"/>
    <x v="1"/>
    <x v="0"/>
    <n v="27"/>
    <s v="P"/>
    <s v="Commodore Clipper"/>
    <x v="5"/>
    <x v="0"/>
    <n v="3.58"/>
    <n v="96.66"/>
  </r>
  <r>
    <s v="PORTSMOUTH"/>
    <s v="PME"/>
    <s v="JERSEY/PORTSMOUTH"/>
    <s v="GCI"/>
    <s v="P202001617"/>
    <d v="2021-10-28T18:11:00"/>
    <d v="2021-10-28T20:02:00"/>
    <x v="0"/>
    <x v="2"/>
    <n v="1"/>
    <s v="P"/>
    <s v="Commodore Clipper"/>
    <x v="0"/>
    <x v="0"/>
    <n v="0"/>
    <n v="0"/>
  </r>
  <r>
    <s v="PORTSMOUTH"/>
    <s v="PME"/>
    <s v="JERSEY/PORTSMOUTH"/>
    <s v="GCI"/>
    <s v="P202001617"/>
    <d v="2021-10-28T18:11:00"/>
    <d v="2021-10-28T20:02:00"/>
    <x v="0"/>
    <x v="1"/>
    <n v="8"/>
    <s v="P"/>
    <s v="Commodore Clipper"/>
    <x v="0"/>
    <x v="0"/>
    <n v="1.76"/>
    <n v="14.08"/>
  </r>
  <r>
    <s v="POOLE"/>
    <s v="POO"/>
    <s v="JERSEY/POOLE"/>
    <s v="GCI"/>
    <s v="P202101017"/>
    <d v="2021-10-29T14:57:00"/>
    <d v="2021-10-29T16:22:00"/>
    <x v="0"/>
    <x v="1"/>
    <n v="125"/>
    <s v="P"/>
    <s v="Condor Liberation"/>
    <x v="3"/>
    <x v="0"/>
    <n v="1.76"/>
    <n v="220"/>
  </r>
  <r>
    <s v="POOLE"/>
    <s v="GCI"/>
    <s v="JERSEY/POOLE"/>
    <s v="POO"/>
    <s v="P202101017"/>
    <d v="2021-10-29T14:57:00"/>
    <d v="2021-10-29T16:22:00"/>
    <x v="1"/>
    <x v="0"/>
    <n v="367"/>
    <s v="P"/>
    <s v="Condor Liberation"/>
    <x v="3"/>
    <x v="0"/>
    <n v="3.58"/>
    <n v="1313.8600000000001"/>
  </r>
  <r>
    <s v="POOLE"/>
    <s v="GCI"/>
    <s v="JERSEY/POOLE"/>
    <s v="POO"/>
    <s v="P202101017"/>
    <d v="2021-10-29T14:57:00"/>
    <d v="2021-10-29T16:22:00"/>
    <x v="1"/>
    <x v="1"/>
    <n v="81"/>
    <s v="P"/>
    <s v="Condor Liberation"/>
    <x v="3"/>
    <x v="0"/>
    <n v="1.76"/>
    <n v="142.56"/>
  </r>
  <r>
    <s v="POOLE"/>
    <s v="POO"/>
    <s v="JERSEY/POOLE"/>
    <s v="GCI"/>
    <s v="P202101017"/>
    <d v="2021-10-29T14:57:00"/>
    <d v="2021-10-29T16:22:00"/>
    <x v="0"/>
    <x v="2"/>
    <n v="23"/>
    <s v="P"/>
    <s v="Condor Liberation"/>
    <x v="3"/>
    <x v="0"/>
    <n v="0"/>
    <n v="0"/>
  </r>
  <r>
    <s v="POOLE"/>
    <s v="GCI"/>
    <s v="JERSEY/POOLE"/>
    <s v="POO"/>
    <s v="P202101017"/>
    <d v="2021-10-29T14:57:00"/>
    <d v="2021-10-29T16:22:00"/>
    <x v="1"/>
    <x v="2"/>
    <n v="21"/>
    <s v="P"/>
    <s v="Condor Liberation"/>
    <x v="3"/>
    <x v="0"/>
    <n v="0"/>
    <n v="0"/>
  </r>
  <r>
    <s v="POOLE"/>
    <s v="GCI"/>
    <s v="JERSEY/POOLE"/>
    <s v="JER"/>
    <s v="P202101017"/>
    <d v="2021-10-29T14:57:00"/>
    <d v="2021-10-29T16:22:00"/>
    <x v="1"/>
    <x v="0"/>
    <n v="4"/>
    <s v="P"/>
    <s v="Condor Liberation"/>
    <x v="5"/>
    <x v="0"/>
    <n v="3.58"/>
    <n v="14.32"/>
  </r>
  <r>
    <s v="POOLE"/>
    <s v="POO"/>
    <s v="JERSEY/POOLE"/>
    <s v="GCI"/>
    <s v="P202101017"/>
    <d v="2021-10-29T14:57:00"/>
    <d v="2021-10-29T16:22:00"/>
    <x v="0"/>
    <x v="0"/>
    <n v="328"/>
    <s v="P"/>
    <s v="Condor Liberation"/>
    <x v="3"/>
    <x v="0"/>
    <n v="3.58"/>
    <n v="1174.24"/>
  </r>
  <r>
    <s v="PORTSMOUTH"/>
    <s v="PME"/>
    <s v="JERSEY/PORTSMOUTH"/>
    <s v="SML"/>
    <s v="P202001618"/>
    <d v="2021-10-29T19:44:00"/>
    <d v="2021-10-29T21:57:00"/>
    <x v="2"/>
    <x v="0"/>
    <n v="2"/>
    <s v="P"/>
    <s v="Commodore Clipper"/>
    <x v="0"/>
    <x v="0"/>
    <n v="1.79"/>
    <n v="3.58"/>
  </r>
  <r>
    <s v="PORTSMOUTH"/>
    <s v="GCI"/>
    <s v="JERSEY/PORTSMOUTH"/>
    <s v="PME"/>
    <s v="P202001618"/>
    <d v="2021-10-29T19:44:00"/>
    <d v="2021-10-29T21:57:00"/>
    <x v="1"/>
    <x v="0"/>
    <n v="36"/>
    <s v="P"/>
    <s v="Commodore Clipper"/>
    <x v="0"/>
    <x v="0"/>
    <n v="3.58"/>
    <n v="128.88"/>
  </r>
  <r>
    <s v="PORTSMOUTH"/>
    <s v="GCI"/>
    <s v="JERSEY/PORTSMOUTH"/>
    <s v="JER"/>
    <s v="P202001618"/>
    <d v="2021-10-29T19:44:00"/>
    <d v="2021-10-29T21:57:00"/>
    <x v="1"/>
    <x v="2"/>
    <n v="1"/>
    <s v="P"/>
    <s v="Commodore Clipper"/>
    <x v="5"/>
    <x v="0"/>
    <n v="0"/>
    <n v="0"/>
  </r>
  <r>
    <s v="PORTSMOUTH"/>
    <s v="GCI"/>
    <s v="JERSEY/PORTSMOUTH"/>
    <s v="JER"/>
    <s v="P202001618"/>
    <d v="2021-10-29T19:44:00"/>
    <d v="2021-10-29T21:57:00"/>
    <x v="1"/>
    <x v="1"/>
    <n v="3"/>
    <s v="P"/>
    <s v="Commodore Clipper"/>
    <x v="5"/>
    <x v="0"/>
    <n v="1.76"/>
    <n v="5.28"/>
  </r>
  <r>
    <s v="PORTSMOUTH"/>
    <s v="GCI"/>
    <s v="JERSEY/PORTSMOUTH"/>
    <s v="JER"/>
    <s v="P202001618"/>
    <d v="2021-10-29T19:44:00"/>
    <d v="2021-10-29T21:57:00"/>
    <x v="1"/>
    <x v="0"/>
    <n v="34"/>
    <s v="P"/>
    <s v="Commodore Clipper"/>
    <x v="5"/>
    <x v="0"/>
    <n v="3.58"/>
    <n v="121.72"/>
  </r>
  <r>
    <s v="PORTSMOUTH"/>
    <s v="PME"/>
    <s v="JERSEY/PORTSMOUTH"/>
    <s v="GCI"/>
    <s v="P202001618"/>
    <d v="2021-10-29T19:44:00"/>
    <d v="2021-10-29T21:57:00"/>
    <x v="0"/>
    <x v="1"/>
    <n v="4"/>
    <s v="P"/>
    <s v="Commodore Clipper"/>
    <x v="0"/>
    <x v="0"/>
    <n v="1.76"/>
    <n v="7.04"/>
  </r>
  <r>
    <s v="PORTSMOUTH"/>
    <s v="PME"/>
    <s v="JERSEY/PORTSMOUTH"/>
    <s v="GCI"/>
    <s v="P202001618"/>
    <d v="2021-10-29T19:44:00"/>
    <d v="2021-10-29T21:57:00"/>
    <x v="0"/>
    <x v="0"/>
    <n v="25"/>
    <s v="P"/>
    <s v="Commodore Clipper"/>
    <x v="0"/>
    <x v="0"/>
    <n v="3.58"/>
    <n v="89.5"/>
  </r>
  <r>
    <s v="PORTSMOUTH"/>
    <s v="PME"/>
    <s v="JERSEY"/>
    <s v="GCI"/>
    <s v="P202001625"/>
    <d v="2021-10-30T03:06:00"/>
    <d v="2021-10-30T05:14:00"/>
    <x v="0"/>
    <x v="0"/>
    <n v="1"/>
    <s v="P"/>
    <s v="Arrow"/>
    <x v="0"/>
    <x v="0"/>
    <n v="3.58"/>
    <n v="3.58"/>
  </r>
  <r>
    <s v="JERSEY"/>
    <s v="STH"/>
    <s v="JERSEY"/>
    <s v="GCI"/>
    <s v="P201903987"/>
    <d v="2021-10-30T06:51:00"/>
    <d v="2021-10-30T07:16:00"/>
    <x v="0"/>
    <x v="0"/>
    <n v="1"/>
    <s v="P"/>
    <s v="Channel Chieftain V"/>
    <x v="6"/>
    <x v="0"/>
    <n v="3.58"/>
    <n v="3.58"/>
  </r>
  <r>
    <s v="JERSEY"/>
    <s v="GCI"/>
    <s v="JERSEY"/>
    <s v="STH"/>
    <s v="P201903987"/>
    <d v="2021-10-30T06:51:00"/>
    <d v="2021-10-30T07:16:00"/>
    <x v="1"/>
    <x v="0"/>
    <n v="1"/>
    <s v="P"/>
    <s v="Channel Chieftain V"/>
    <x v="6"/>
    <x v="0"/>
    <n v="3.58"/>
    <n v="3.58"/>
  </r>
  <r>
    <s v="POOLE"/>
    <s v="POO"/>
    <s v="JERSEY"/>
    <s v="GCI"/>
    <s v="P202101237"/>
    <d v="2021-10-30T13:44:00"/>
    <d v="2021-10-30T14:31:00"/>
    <x v="0"/>
    <x v="0"/>
    <n v="39"/>
    <s v="P"/>
    <s v="Condor Liberation"/>
    <x v="3"/>
    <x v="0"/>
    <n v="3.58"/>
    <n v="139.62"/>
  </r>
  <r>
    <s v="POOLE"/>
    <s v="GCI"/>
    <s v="JERSEY"/>
    <s v="JER"/>
    <s v="P202101237"/>
    <d v="2021-10-30T13:44:00"/>
    <d v="2021-10-30T14:31:00"/>
    <x v="1"/>
    <x v="2"/>
    <n v="2"/>
    <s v="P"/>
    <s v="Condor Liberation"/>
    <x v="5"/>
    <x v="0"/>
    <n v="0"/>
    <n v="0"/>
  </r>
  <r>
    <s v="POOLE"/>
    <s v="GCI"/>
    <s v="JERSEY"/>
    <s v="JER"/>
    <s v="P202101237"/>
    <d v="2021-10-30T13:44:00"/>
    <d v="2021-10-30T14:31:00"/>
    <x v="1"/>
    <x v="1"/>
    <n v="4"/>
    <s v="P"/>
    <s v="Condor Liberation"/>
    <x v="5"/>
    <x v="0"/>
    <n v="1.76"/>
    <n v="7.04"/>
  </r>
  <r>
    <s v="POOLE"/>
    <s v="GCI"/>
    <s v="JERSEY"/>
    <s v="JER"/>
    <s v="P202101237"/>
    <d v="2021-10-30T13:44:00"/>
    <d v="2021-10-30T14:31:00"/>
    <x v="1"/>
    <x v="0"/>
    <n v="19"/>
    <s v="P"/>
    <s v="Condor Liberation"/>
    <x v="5"/>
    <x v="0"/>
    <n v="3.58"/>
    <n v="68.02"/>
  </r>
  <r>
    <s v="POOLE"/>
    <s v="POO"/>
    <s v="JERSEY"/>
    <s v="GCI"/>
    <s v="P202101237"/>
    <d v="2021-10-30T13:44:00"/>
    <d v="2021-10-30T14:31:00"/>
    <x v="0"/>
    <x v="2"/>
    <n v="2"/>
    <s v="P"/>
    <s v="Condor Liberation"/>
    <x v="3"/>
    <x v="0"/>
    <n v="0"/>
    <n v="0"/>
  </r>
  <r>
    <s v="POOLE"/>
    <s v="POO"/>
    <s v="JERSEY"/>
    <s v="GCI"/>
    <s v="P202101237"/>
    <d v="2021-10-30T13:44:00"/>
    <d v="2021-10-30T14:31:00"/>
    <x v="0"/>
    <x v="1"/>
    <n v="19"/>
    <s v="P"/>
    <s v="Condor Liberation"/>
    <x v="3"/>
    <x v="0"/>
    <n v="1.76"/>
    <n v="33.44"/>
  </r>
  <r>
    <s v="JERSEY/ST MALO"/>
    <s v="GCI"/>
    <s v="ST MALO"/>
    <s v="SML"/>
    <s v="P202101251"/>
    <d v="2021-10-30T14:40:00"/>
    <d v="2021-10-30T15:15:00"/>
    <x v="1"/>
    <x v="1"/>
    <n v="8"/>
    <s v="P"/>
    <s v="Condor Voyager"/>
    <x v="4"/>
    <x v="0"/>
    <n v="1.76"/>
    <n v="14.08"/>
  </r>
  <r>
    <s v="JERSEY/ST MALO"/>
    <s v="GCI"/>
    <s v="ST MALO"/>
    <s v="SML"/>
    <s v="P202101251"/>
    <d v="2021-10-30T14:40:00"/>
    <d v="2021-10-30T15:15:00"/>
    <x v="1"/>
    <x v="0"/>
    <n v="52"/>
    <s v="P"/>
    <s v="Condor Voyager"/>
    <x v="4"/>
    <x v="0"/>
    <n v="3.58"/>
    <n v="186.16"/>
  </r>
  <r>
    <s v="JERSEY/ST MALO"/>
    <s v="JER"/>
    <s v="ST MALO"/>
    <s v="GCI"/>
    <s v="P202101251"/>
    <d v="2021-10-30T14:40:00"/>
    <d v="2021-10-30T15:15:00"/>
    <x v="0"/>
    <x v="2"/>
    <n v="1"/>
    <s v="P"/>
    <s v="Condor Voyager"/>
    <x v="5"/>
    <x v="0"/>
    <n v="0"/>
    <n v="0"/>
  </r>
  <r>
    <s v="JERSEY/ST MALO"/>
    <s v="JER"/>
    <s v="ST MALO"/>
    <s v="GCI"/>
    <s v="P202101251"/>
    <d v="2021-10-30T14:40:00"/>
    <d v="2021-10-30T15:15:00"/>
    <x v="0"/>
    <x v="1"/>
    <n v="14"/>
    <s v="P"/>
    <s v="Condor Voyager"/>
    <x v="5"/>
    <x v="0"/>
    <n v="1.76"/>
    <n v="24.64"/>
  </r>
  <r>
    <s v="JERSEY/ST MALO"/>
    <s v="JER"/>
    <s v="ST MALO"/>
    <s v="GCI"/>
    <s v="P202101251"/>
    <d v="2021-10-30T14:40:00"/>
    <d v="2021-10-30T15:15:00"/>
    <x v="0"/>
    <x v="0"/>
    <n v="22"/>
    <s v="P"/>
    <s v="Condor Voyager"/>
    <x v="5"/>
    <x v="0"/>
    <n v="3.58"/>
    <n v="78.760000000000005"/>
  </r>
  <r>
    <s v="JERSEY/ST MALO"/>
    <s v="SML"/>
    <s v="ST MALO"/>
    <s v="GCI"/>
    <s v="P202101251"/>
    <d v="2021-10-30T14:40:00"/>
    <d v="2021-10-30T15:15:00"/>
    <x v="0"/>
    <x v="2"/>
    <n v="4"/>
    <s v="P"/>
    <s v="Condor Voyager"/>
    <x v="4"/>
    <x v="0"/>
    <n v="0"/>
    <n v="0"/>
  </r>
  <r>
    <s v="JERSEY/ST MALO"/>
    <s v="SML"/>
    <s v="ST MALO"/>
    <s v="GCI"/>
    <s v="P202101251"/>
    <d v="2021-10-30T14:40:00"/>
    <d v="2021-10-30T15:15:00"/>
    <x v="0"/>
    <x v="1"/>
    <n v="71"/>
    <s v="P"/>
    <s v="Condor Voyager"/>
    <x v="4"/>
    <x v="0"/>
    <n v="1.76"/>
    <n v="124.96"/>
  </r>
  <r>
    <s v="JERSEY/ST MALO"/>
    <s v="SML"/>
    <s v="ST MALO"/>
    <s v="GCI"/>
    <s v="P202101251"/>
    <d v="2021-10-30T14:40:00"/>
    <d v="2021-10-30T15:15:00"/>
    <x v="0"/>
    <x v="0"/>
    <n v="205"/>
    <s v="P"/>
    <s v="Condor Voyager"/>
    <x v="4"/>
    <x v="0"/>
    <n v="3.58"/>
    <n v="733.9"/>
  </r>
  <r>
    <s v="JERSEY/ST MALO"/>
    <s v="GCI"/>
    <s v="ST MALO"/>
    <s v="SML"/>
    <s v="P202101251"/>
    <d v="2021-10-30T14:40:00"/>
    <d v="2021-10-30T15:15:00"/>
    <x v="1"/>
    <x v="2"/>
    <n v="1"/>
    <s v="P"/>
    <s v="Condor Voyager"/>
    <x v="4"/>
    <x v="0"/>
    <n v="0"/>
    <n v="0"/>
  </r>
  <r>
    <s v="JERSEY"/>
    <s v="JER"/>
    <s v="POOLE"/>
    <s v="GCI"/>
    <s v="P202101238"/>
    <d v="2021-10-30T18:00:00"/>
    <d v="2021-10-30T18:22:00"/>
    <x v="0"/>
    <x v="0"/>
    <n v="20"/>
    <s v="P"/>
    <s v="Condor Liberation"/>
    <x v="5"/>
    <x v="0"/>
    <n v="3.58"/>
    <n v="71.599999999999994"/>
  </r>
  <r>
    <s v="JERSEY"/>
    <s v="GCI"/>
    <s v="POOLE"/>
    <s v="POO"/>
    <s v="P202101238"/>
    <d v="2021-10-30T18:00:00"/>
    <d v="2021-10-30T18:22:00"/>
    <x v="1"/>
    <x v="2"/>
    <n v="3"/>
    <s v="P"/>
    <s v="Condor Liberation"/>
    <x v="3"/>
    <x v="0"/>
    <n v="0"/>
    <n v="0"/>
  </r>
  <r>
    <s v="JERSEY"/>
    <s v="GCI"/>
    <s v="POOLE"/>
    <s v="POO"/>
    <s v="P202101238"/>
    <d v="2021-10-30T18:00:00"/>
    <d v="2021-10-30T18:22:00"/>
    <x v="1"/>
    <x v="1"/>
    <n v="12"/>
    <s v="P"/>
    <s v="Condor Liberation"/>
    <x v="3"/>
    <x v="0"/>
    <n v="1.76"/>
    <n v="21.12"/>
  </r>
  <r>
    <s v="JERSEY"/>
    <s v="GCI"/>
    <s v="POOLE"/>
    <s v="POO"/>
    <s v="P202101238"/>
    <d v="2021-10-30T18:00:00"/>
    <d v="2021-10-30T18:22:00"/>
    <x v="1"/>
    <x v="0"/>
    <n v="43"/>
    <s v="P"/>
    <s v="Condor Liberation"/>
    <x v="3"/>
    <x v="0"/>
    <n v="3.58"/>
    <n v="153.94"/>
  </r>
  <r>
    <s v="JERSEY"/>
    <s v="JER"/>
    <s v="POOLE"/>
    <s v="GCI"/>
    <s v="P202101238"/>
    <d v="2021-10-30T18:00:00"/>
    <d v="2021-10-30T18:22:00"/>
    <x v="0"/>
    <x v="2"/>
    <n v="2"/>
    <s v="P"/>
    <s v="Condor Liberation"/>
    <x v="5"/>
    <x v="0"/>
    <n v="0"/>
    <n v="0"/>
  </r>
  <r>
    <s v="JERSEY"/>
    <s v="JER"/>
    <s v="POOLE"/>
    <s v="GCI"/>
    <s v="P202101238"/>
    <d v="2021-10-30T18:00:00"/>
    <d v="2021-10-30T18:22:00"/>
    <x v="0"/>
    <x v="1"/>
    <n v="13"/>
    <s v="P"/>
    <s v="Condor Liberation"/>
    <x v="5"/>
    <x v="0"/>
    <n v="1.76"/>
    <n v="22.88"/>
  </r>
  <r>
    <s v="PORTSMOUTH"/>
    <s v="PME"/>
    <s v="JERSEY/PORTSMOUTH"/>
    <s v="GCI"/>
    <s v="P202001619"/>
    <d v="2021-10-30T20:40:00"/>
    <d v="2021-10-30T22:25:00"/>
    <x v="0"/>
    <x v="0"/>
    <n v="64"/>
    <s v="P"/>
    <s v="Commodore Clipper"/>
    <x v="0"/>
    <x v="0"/>
    <n v="3.58"/>
    <n v="229.12"/>
  </r>
  <r>
    <s v="PORTSMOUTH"/>
    <s v="PME"/>
    <s v="JERSEY/PORTSMOUTH"/>
    <s v="GCI"/>
    <s v="P202001619"/>
    <d v="2021-10-30T20:40:00"/>
    <d v="2021-10-30T22:25:00"/>
    <x v="0"/>
    <x v="1"/>
    <n v="24"/>
    <s v="P"/>
    <s v="Commodore Clipper"/>
    <x v="0"/>
    <x v="0"/>
    <n v="1.76"/>
    <n v="42.24"/>
  </r>
  <r>
    <s v="PORTSMOUTH"/>
    <s v="PME"/>
    <s v="JERSEY/PORTSMOUTH"/>
    <s v="GCI"/>
    <s v="P202001619"/>
    <d v="2021-10-30T20:40:00"/>
    <d v="2021-10-30T22:25:00"/>
    <x v="0"/>
    <x v="2"/>
    <n v="3"/>
    <s v="P"/>
    <s v="Commodore Clipper"/>
    <x v="0"/>
    <x v="0"/>
    <n v="0"/>
    <n v="0"/>
  </r>
  <r>
    <s v="PORTSMOUTH"/>
    <s v="GCI"/>
    <s v="JERSEY/PORTSMOUTH"/>
    <s v="JER"/>
    <s v="P202001619"/>
    <d v="2021-10-30T20:40:00"/>
    <d v="2021-10-30T22:25:00"/>
    <x v="1"/>
    <x v="0"/>
    <n v="4"/>
    <s v="P"/>
    <s v="Commodore Clipper"/>
    <x v="5"/>
    <x v="0"/>
    <n v="3.58"/>
    <n v="14.32"/>
  </r>
  <r>
    <s v="PORTSMOUTH"/>
    <s v="GCI"/>
    <s v="JERSEY/PORTSMOUTH"/>
    <s v="JER"/>
    <s v="P202001619"/>
    <d v="2021-10-30T20:40:00"/>
    <d v="2021-10-30T22:25:00"/>
    <x v="1"/>
    <x v="1"/>
    <n v="1"/>
    <s v="P"/>
    <s v="Commodore Clipper"/>
    <x v="5"/>
    <x v="0"/>
    <n v="1.76"/>
    <n v="1.76"/>
  </r>
  <r>
    <s v="PORTSMOUTH"/>
    <s v="GCI"/>
    <s v="JERSEY/PORTSMOUTH"/>
    <s v="PME"/>
    <s v="P202001619"/>
    <d v="2021-10-30T20:40:00"/>
    <d v="2021-10-30T22:25:00"/>
    <x v="1"/>
    <x v="0"/>
    <n v="37"/>
    <s v="P"/>
    <s v="Commodore Clipper"/>
    <x v="0"/>
    <x v="0"/>
    <n v="3.58"/>
    <n v="132.46"/>
  </r>
  <r>
    <s v="PORTSMOUTH"/>
    <s v="GCI"/>
    <s v="JERSEY/PORTSMOUTH"/>
    <s v="PME"/>
    <s v="P202001619"/>
    <d v="2021-10-30T20:40:00"/>
    <d v="2021-10-30T22:25:00"/>
    <x v="1"/>
    <x v="1"/>
    <n v="5"/>
    <s v="P"/>
    <s v="Commodore Clipper"/>
    <x v="0"/>
    <x v="0"/>
    <n v="1.76"/>
    <n v="8.8000000000000007"/>
  </r>
  <r>
    <s v="PORTSMOUTH"/>
    <s v="GCI"/>
    <s v="JERSEY/PORTSMOUTH"/>
    <s v="PME"/>
    <s v="P202001619"/>
    <d v="2021-10-30T20:40:00"/>
    <d v="2021-10-30T22:25:00"/>
    <x v="1"/>
    <x v="2"/>
    <n v="1"/>
    <s v="P"/>
    <s v="Commodore Clipper"/>
    <x v="0"/>
    <x v="0"/>
    <n v="0"/>
    <n v="0"/>
  </r>
  <r>
    <s v="SARK"/>
    <s v="GCI"/>
    <s v="SARK"/>
    <s v="SRK"/>
    <s v="P202100957"/>
    <d v="2021-10-31T08:00:00"/>
    <d v="2021-10-31T22:00:00"/>
    <x v="1"/>
    <x v="0"/>
    <n v="15"/>
    <s v="P"/>
    <s v="Sark Venture"/>
    <x v="2"/>
    <x v="0"/>
    <n v="0.93"/>
    <n v="13.950000000000001"/>
  </r>
  <r>
    <s v="SARK"/>
    <s v="GCI"/>
    <s v="SARK"/>
    <s v="SRK"/>
    <s v="P202100957"/>
    <d v="2021-10-31T08:00:00"/>
    <d v="2021-10-31T22:00:00"/>
    <x v="1"/>
    <x v="1"/>
    <n v="1"/>
    <s v="P"/>
    <s v="Sark Venture"/>
    <x v="2"/>
    <x v="0"/>
    <n v="0.48"/>
    <n v="0.48"/>
  </r>
  <r>
    <s v="HERM ISLAND"/>
    <s v="GCI"/>
    <s v="HERM ISLAND"/>
    <s v="HRM"/>
    <s v="P202101049"/>
    <d v="2021-10-31T08:00:00"/>
    <d v="2021-10-31T22:00:00"/>
    <x v="1"/>
    <x v="0"/>
    <n v="10"/>
    <s v="P"/>
    <s v="Isle of Herm"/>
    <x v="1"/>
    <x v="0"/>
    <n v="0.93"/>
    <n v="9.3000000000000007"/>
  </r>
  <r>
    <s v="PORTSMOUTH"/>
    <s v="PME"/>
    <s v="JERSEY/PORTSMOUTH"/>
    <s v="GCI"/>
    <s v="P202001682"/>
    <d v="2021-10-31T20:44:00"/>
    <d v="2021-10-31T22:31:00"/>
    <x v="0"/>
    <x v="0"/>
    <n v="37"/>
    <s v="P"/>
    <s v="Commodore Clipper"/>
    <x v="0"/>
    <x v="0"/>
    <n v="3.58"/>
    <n v="132.46"/>
  </r>
  <r>
    <s v="PORTSMOUTH"/>
    <s v="PME"/>
    <s v="JERSEY/PORTSMOUTH"/>
    <s v="GCI"/>
    <s v="P202001682"/>
    <d v="2021-10-31T20:44:00"/>
    <d v="2021-10-31T22:31:00"/>
    <x v="0"/>
    <x v="1"/>
    <n v="6"/>
    <s v="P"/>
    <s v="Commodore Clipper"/>
    <x v="0"/>
    <x v="0"/>
    <n v="1.76"/>
    <n v="10.56"/>
  </r>
  <r>
    <s v="PORTSMOUTH"/>
    <s v="PME"/>
    <s v="JERSEY/PORTSMOUTH"/>
    <s v="GCI"/>
    <s v="P202001682"/>
    <d v="2021-10-31T20:44:00"/>
    <d v="2021-10-31T22:31:00"/>
    <x v="0"/>
    <x v="2"/>
    <n v="1"/>
    <s v="P"/>
    <s v="Commodore Clipper"/>
    <x v="0"/>
    <x v="0"/>
    <n v="0"/>
    <n v="0"/>
  </r>
  <r>
    <s v="PORTSMOUTH"/>
    <s v="GCI"/>
    <s v="JERSEY/PORTSMOUTH"/>
    <s v="PME"/>
    <s v="P202001682"/>
    <d v="2021-10-31T20:44:00"/>
    <d v="2021-10-31T22:31:00"/>
    <x v="1"/>
    <x v="0"/>
    <n v="19"/>
    <s v="P"/>
    <s v="Commodore Clipper"/>
    <x v="0"/>
    <x v="0"/>
    <n v="3.58"/>
    <n v="68.02"/>
  </r>
  <r>
    <s v="PORTSMOUTH"/>
    <s v="GCI"/>
    <s v="JERSEY/PORTSMOUTH"/>
    <s v="PME"/>
    <s v="P202001682"/>
    <d v="2021-10-31T20:44:00"/>
    <d v="2021-10-31T22:31:00"/>
    <x v="1"/>
    <x v="2"/>
    <n v="1"/>
    <s v="P"/>
    <s v="Commodore Clipper"/>
    <x v="0"/>
    <x v="0"/>
    <n v="0"/>
    <n v="0"/>
  </r>
  <r>
    <m/>
    <m/>
    <m/>
    <m/>
    <m/>
    <m/>
    <m/>
    <x v="3"/>
    <x v="3"/>
    <m/>
    <m/>
    <m/>
    <x v="8"/>
    <x v="1"/>
    <m/>
    <m/>
  </r>
  <r>
    <m/>
    <m/>
    <m/>
    <m/>
    <m/>
    <m/>
    <m/>
    <x v="3"/>
    <x v="3"/>
    <n v="16725"/>
    <m/>
    <m/>
    <x v="8"/>
    <x v="1"/>
    <m/>
    <m/>
  </r>
  <r>
    <m/>
    <m/>
    <m/>
    <m/>
    <m/>
    <m/>
    <m/>
    <x v="3"/>
    <x v="3"/>
    <m/>
    <m/>
    <m/>
    <x v="8"/>
    <x v="1"/>
    <m/>
    <m/>
  </r>
  <r>
    <m/>
    <m/>
    <m/>
    <m/>
    <m/>
    <m/>
    <m/>
    <x v="3"/>
    <x v="3"/>
    <m/>
    <m/>
    <m/>
    <x v="8"/>
    <x v="1"/>
    <m/>
    <m/>
  </r>
  <r>
    <m/>
    <m/>
    <m/>
    <m/>
    <m/>
    <m/>
    <m/>
    <x v="3"/>
    <x v="3"/>
    <m/>
    <m/>
    <m/>
    <x v="8"/>
    <x v="1"/>
    <m/>
    <m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19">
  <r>
    <s v="PORTSMOUTH"/>
    <s v="PME"/>
    <s v="JERSEY/PORTSMOUTH"/>
    <s v="GCI"/>
    <s v="P202001627"/>
    <d v="2021-11-01T03:13:00"/>
    <d v="2021-11-01T04:38:00"/>
    <x v="0"/>
    <x v="0"/>
    <n v="3"/>
    <s v="P"/>
    <s v="Commodore Goodwill"/>
    <x v="0"/>
    <x v="0"/>
    <n v="3.58"/>
    <n v="10.74"/>
  </r>
  <r>
    <s v="HERM ISLAND"/>
    <s v="GCI"/>
    <s v="HERM ISLAND"/>
    <s v="HRM"/>
    <s v="P202101050"/>
    <d v="2021-11-01T08:00:00"/>
    <d v="2021-11-06T22:00:00"/>
    <x v="1"/>
    <x v="0"/>
    <n v="343"/>
    <s v="P"/>
    <s v="Isle of Herm"/>
    <x v="1"/>
    <x v="0"/>
    <n v="0.93"/>
    <n v="318.99"/>
  </r>
  <r>
    <s v="SARK"/>
    <s v="GCI"/>
    <s v="SARK"/>
    <s v="SRK"/>
    <s v="P202101224"/>
    <d v="2021-11-01T08:00:00"/>
    <d v="2021-11-06T22:00:00"/>
    <x v="1"/>
    <x v="1"/>
    <n v="30"/>
    <s v="P"/>
    <s v="Sark Venture"/>
    <x v="2"/>
    <x v="0"/>
    <n v="0.48"/>
    <n v="14.399999999999999"/>
  </r>
  <r>
    <s v="SARK"/>
    <s v="GCI"/>
    <s v="SARK"/>
    <s v="SRK"/>
    <s v="P202101224"/>
    <d v="2021-11-01T08:00:00"/>
    <d v="2021-11-06T22:00:00"/>
    <x v="1"/>
    <x v="0"/>
    <n v="337"/>
    <s v="P"/>
    <s v="Sark Venture"/>
    <x v="2"/>
    <x v="0"/>
    <n v="0.93"/>
    <n v="313.41000000000003"/>
  </r>
  <r>
    <s v="POOLE"/>
    <s v="POO"/>
    <s v="JERSEY"/>
    <s v="GCI"/>
    <s v="P202101255"/>
    <d v="2021-11-01T12:00:00"/>
    <d v="2021-11-01T12:30:00"/>
    <x v="0"/>
    <x v="0"/>
    <n v="223"/>
    <s v="P"/>
    <s v="Condor Liberation"/>
    <x v="3"/>
    <x v="0"/>
    <n v="3.58"/>
    <n v="798.34"/>
  </r>
  <r>
    <s v="POOLE"/>
    <s v="GCI"/>
    <s v="JERSEY"/>
    <s v="JER"/>
    <s v="P202101255"/>
    <d v="2021-11-01T12:00:00"/>
    <d v="2021-11-01T12:30:00"/>
    <x v="1"/>
    <x v="0"/>
    <n v="4"/>
    <s v="P"/>
    <s v="Condor Liberation"/>
    <x v="4"/>
    <x v="0"/>
    <n v="3.58"/>
    <n v="14.32"/>
  </r>
  <r>
    <s v="POOLE"/>
    <s v="POO"/>
    <s v="JERSEY"/>
    <s v="GCI"/>
    <s v="P202101255"/>
    <d v="2021-11-01T12:00:00"/>
    <d v="2021-11-01T12:30:00"/>
    <x v="0"/>
    <x v="2"/>
    <n v="8"/>
    <s v="P"/>
    <s v="Condor Liberation"/>
    <x v="3"/>
    <x v="0"/>
    <n v="0"/>
    <n v="0"/>
  </r>
  <r>
    <s v="POOLE"/>
    <s v="POO"/>
    <s v="JERSEY"/>
    <s v="GCI"/>
    <s v="P202101255"/>
    <d v="2021-11-01T12:00:00"/>
    <d v="2021-11-01T12:30:00"/>
    <x v="0"/>
    <x v="1"/>
    <n v="49"/>
    <s v="P"/>
    <s v="Condor Liberation"/>
    <x v="3"/>
    <x v="0"/>
    <n v="1.76"/>
    <n v="86.24"/>
  </r>
  <r>
    <s v="JERSEY"/>
    <s v="JER"/>
    <s v="POOLE"/>
    <s v="GCI"/>
    <s v="P202101256"/>
    <d v="2021-11-01T15:14:00"/>
    <d v="2021-11-01T15:50:00"/>
    <x v="0"/>
    <x v="0"/>
    <n v="48"/>
    <s v="P"/>
    <s v="Condor Liberation"/>
    <x v="4"/>
    <x v="0"/>
    <n v="3.58"/>
    <n v="171.84"/>
  </r>
  <r>
    <s v="JERSEY"/>
    <s v="GCI"/>
    <s v="POOLE"/>
    <s v="POO"/>
    <s v="P202101256"/>
    <d v="2021-11-01T15:14:00"/>
    <d v="2021-11-01T15:50:00"/>
    <x v="1"/>
    <x v="2"/>
    <n v="12"/>
    <s v="P"/>
    <s v="Condor Liberation"/>
    <x v="3"/>
    <x v="0"/>
    <n v="0"/>
    <n v="0"/>
  </r>
  <r>
    <s v="JERSEY"/>
    <s v="GCI"/>
    <s v="POOLE"/>
    <s v="POO"/>
    <s v="P202101256"/>
    <d v="2021-11-01T15:14:00"/>
    <d v="2021-11-01T15:50:00"/>
    <x v="1"/>
    <x v="1"/>
    <n v="8"/>
    <s v="P"/>
    <s v="Condor Liberation"/>
    <x v="3"/>
    <x v="0"/>
    <n v="1.76"/>
    <n v="14.08"/>
  </r>
  <r>
    <s v="JERSEY"/>
    <s v="GCI"/>
    <s v="POOLE"/>
    <s v="POO"/>
    <s v="P202101256"/>
    <d v="2021-11-01T15:14:00"/>
    <d v="2021-11-01T15:50:00"/>
    <x v="1"/>
    <x v="0"/>
    <n v="129"/>
    <s v="P"/>
    <s v="Condor Liberation"/>
    <x v="3"/>
    <x v="0"/>
    <n v="3.58"/>
    <n v="461.82"/>
  </r>
  <r>
    <s v="JERSEY"/>
    <s v="JER"/>
    <s v="POOLE"/>
    <s v="GCI"/>
    <s v="P202101256"/>
    <d v="2021-11-01T15:14:00"/>
    <d v="2021-11-01T15:50:00"/>
    <x v="0"/>
    <x v="2"/>
    <n v="4"/>
    <s v="P"/>
    <s v="Condor Liberation"/>
    <x v="4"/>
    <x v="0"/>
    <n v="0"/>
    <n v="0"/>
  </r>
  <r>
    <s v="JERSEY"/>
    <s v="JER"/>
    <s v="POOLE"/>
    <s v="GCI"/>
    <s v="P202101256"/>
    <d v="2021-11-01T15:14:00"/>
    <d v="2021-11-01T15:50:00"/>
    <x v="0"/>
    <x v="1"/>
    <n v="14"/>
    <s v="P"/>
    <s v="Condor Liberation"/>
    <x v="4"/>
    <x v="0"/>
    <n v="1.76"/>
    <n v="24.64"/>
  </r>
  <r>
    <s v="PORTSMOUTH"/>
    <s v="PME"/>
    <s v="PORTSMOUTH"/>
    <s v="GCI"/>
    <s v="P202001626"/>
    <d v="2021-11-01T20:20:00"/>
    <d v="2021-11-01T22:40:00"/>
    <x v="0"/>
    <x v="0"/>
    <n v="28"/>
    <s v="P"/>
    <s v="Commodore Clipper"/>
    <x v="0"/>
    <x v="0"/>
    <n v="3.58"/>
    <n v="100.24000000000001"/>
  </r>
  <r>
    <s v="PORTSMOUTH"/>
    <s v="GCI"/>
    <s v="PORTSMOUTH"/>
    <s v="PME"/>
    <s v="P202001626"/>
    <d v="2021-11-01T20:20:00"/>
    <d v="2021-11-01T22:40:00"/>
    <x v="1"/>
    <x v="0"/>
    <n v="35"/>
    <s v="P"/>
    <s v="Commodore Clipper"/>
    <x v="0"/>
    <x v="0"/>
    <n v="3.58"/>
    <n v="125.3"/>
  </r>
  <r>
    <s v="PORTSMOUTH"/>
    <s v="PME"/>
    <s v="PORTSMOUTH"/>
    <s v="GCI"/>
    <s v="P202001626"/>
    <d v="2021-11-01T20:20:00"/>
    <d v="2021-11-01T22:40:00"/>
    <x v="0"/>
    <x v="1"/>
    <n v="9"/>
    <s v="P"/>
    <s v="Commodore Clipper"/>
    <x v="0"/>
    <x v="0"/>
    <n v="1.76"/>
    <n v="15.84"/>
  </r>
  <r>
    <s v="JERSEY/PORTSMOUTH"/>
    <s v="JER"/>
    <s v="POOLE"/>
    <s v="GCI"/>
    <s v="P202001628"/>
    <d v="2021-11-02T10:10:00"/>
    <d v="2021-11-02T11:21:00"/>
    <x v="0"/>
    <x v="0"/>
    <n v="1"/>
    <s v="P"/>
    <s v="Commodore Goodwill"/>
    <x v="1"/>
    <x v="0"/>
    <n v="0.93"/>
    <n v="0.93"/>
  </r>
  <r>
    <s v="JERSEY/PORTSMOUTH"/>
    <s v="PME"/>
    <s v="POOLE"/>
    <s v="GCI"/>
    <s v="P202001628"/>
    <d v="2021-11-02T10:10:00"/>
    <d v="2021-11-02T11:21:00"/>
    <x v="0"/>
    <x v="0"/>
    <n v="1"/>
    <s v="P"/>
    <s v="Commodore Goodwill"/>
    <x v="0"/>
    <x v="0"/>
    <n v="3.58"/>
    <n v="3.58"/>
  </r>
  <r>
    <s v="POOLE"/>
    <s v="POO"/>
    <s v="JERSEY"/>
    <s v="GCI"/>
    <s v="P202101252"/>
    <d v="2021-11-02T11:38:00"/>
    <d v="2021-11-02T12:00:00"/>
    <x v="0"/>
    <x v="0"/>
    <n v="45"/>
    <s v="P"/>
    <s v="Condor Liberation"/>
    <x v="3"/>
    <x v="0"/>
    <n v="3.58"/>
    <n v="161.1"/>
  </r>
  <r>
    <s v="POOLE"/>
    <s v="POO"/>
    <s v="JERSEY"/>
    <s v="GCI"/>
    <s v="P202101252"/>
    <d v="2021-11-02T11:38:00"/>
    <d v="2021-11-02T12:00:00"/>
    <x v="0"/>
    <x v="1"/>
    <n v="11"/>
    <s v="P"/>
    <s v="Condor Liberation"/>
    <x v="3"/>
    <x v="0"/>
    <n v="1.76"/>
    <n v="19.36"/>
  </r>
  <r>
    <s v="JERSEY"/>
    <s v="JER"/>
    <s v="POOLE"/>
    <s v="GCI"/>
    <s v="P202101253"/>
    <d v="2021-11-02T15:06:00"/>
    <d v="2021-11-02T15:31:00"/>
    <x v="0"/>
    <x v="0"/>
    <n v="10"/>
    <s v="P"/>
    <s v="Condor Liberation"/>
    <x v="4"/>
    <x v="0"/>
    <n v="3.58"/>
    <n v="35.799999999999997"/>
  </r>
  <r>
    <s v="JERSEY"/>
    <s v="GCI"/>
    <s v="POOLE"/>
    <s v="POO"/>
    <s v="P202101253"/>
    <d v="2021-11-02T15:06:00"/>
    <d v="2021-11-02T15:31:00"/>
    <x v="1"/>
    <x v="2"/>
    <n v="1"/>
    <s v="P"/>
    <s v="Condor Liberation"/>
    <x v="3"/>
    <x v="0"/>
    <n v="0"/>
    <n v="0"/>
  </r>
  <r>
    <s v="JERSEY"/>
    <s v="GCI"/>
    <s v="POOLE"/>
    <s v="POO"/>
    <s v="P202101253"/>
    <d v="2021-11-02T15:06:00"/>
    <d v="2021-11-02T15:31:00"/>
    <x v="1"/>
    <x v="1"/>
    <n v="2"/>
    <s v="P"/>
    <s v="Condor Liberation"/>
    <x v="3"/>
    <x v="0"/>
    <n v="1.76"/>
    <n v="3.52"/>
  </r>
  <r>
    <s v="JERSEY"/>
    <s v="GCI"/>
    <s v="POOLE"/>
    <s v="POO"/>
    <s v="P202101253"/>
    <d v="2021-11-02T15:06:00"/>
    <d v="2021-11-02T15:31:00"/>
    <x v="1"/>
    <x v="0"/>
    <n v="18"/>
    <s v="P"/>
    <s v="Condor Liberation"/>
    <x v="3"/>
    <x v="0"/>
    <n v="3.58"/>
    <n v="64.44"/>
  </r>
  <r>
    <s v="JERSEY"/>
    <s v="JER"/>
    <s v="POOLE"/>
    <s v="GCI"/>
    <s v="P202101253"/>
    <d v="2021-11-02T15:06:00"/>
    <d v="2021-11-02T15:31:00"/>
    <x v="0"/>
    <x v="1"/>
    <n v="2"/>
    <s v="P"/>
    <s v="Condor Liberation"/>
    <x v="4"/>
    <x v="0"/>
    <n v="1.76"/>
    <n v="3.52"/>
  </r>
  <r>
    <s v="JERSEY/PORTSMOUTH"/>
    <s v="PME"/>
    <s v="PORTSMOUTH"/>
    <s v="GCI"/>
    <s v="P202001674"/>
    <d v="2021-11-02T21:08:00"/>
    <d v="2021-11-02T23:00:00"/>
    <x v="0"/>
    <x v="0"/>
    <n v="25"/>
    <s v="P"/>
    <s v="Commodore Clipper"/>
    <x v="0"/>
    <x v="0"/>
    <n v="3.58"/>
    <n v="89.5"/>
  </r>
  <r>
    <s v="JERSEY/PORTSMOUTH"/>
    <s v="JER"/>
    <s v="PORTSMOUTH"/>
    <s v="GCI"/>
    <s v="P202001674"/>
    <d v="2021-11-02T21:08:00"/>
    <d v="2021-11-02T23:00:00"/>
    <x v="0"/>
    <x v="2"/>
    <n v="1"/>
    <s v="P"/>
    <s v="Commodore Clipper"/>
    <x v="4"/>
    <x v="0"/>
    <n v="0"/>
    <n v="0"/>
  </r>
  <r>
    <s v="JERSEY/PORTSMOUTH"/>
    <s v="JER"/>
    <s v="PORTSMOUTH"/>
    <s v="GCI"/>
    <s v="P202001674"/>
    <d v="2021-11-02T21:08:00"/>
    <d v="2021-11-02T23:00:00"/>
    <x v="0"/>
    <x v="1"/>
    <n v="1"/>
    <s v="P"/>
    <s v="Commodore Clipper"/>
    <x v="4"/>
    <x v="0"/>
    <n v="1.76"/>
    <n v="1.76"/>
  </r>
  <r>
    <s v="JERSEY/PORTSMOUTH"/>
    <s v="JER"/>
    <s v="PORTSMOUTH"/>
    <s v="GCI"/>
    <s v="P202001674"/>
    <d v="2021-11-02T21:08:00"/>
    <d v="2021-11-02T23:00:00"/>
    <x v="0"/>
    <x v="0"/>
    <n v="8"/>
    <s v="P"/>
    <s v="Commodore Clipper"/>
    <x v="4"/>
    <x v="0"/>
    <n v="3.58"/>
    <n v="28.64"/>
  </r>
  <r>
    <s v="JERSEY/PORTSMOUTH"/>
    <s v="GCI"/>
    <s v="PORTSMOUTH"/>
    <s v="PME"/>
    <s v="P202001674"/>
    <d v="2021-11-02T21:08:00"/>
    <d v="2021-11-02T23:00:00"/>
    <x v="1"/>
    <x v="0"/>
    <n v="37"/>
    <s v="P"/>
    <s v="Commodore Clipper"/>
    <x v="0"/>
    <x v="0"/>
    <n v="3.58"/>
    <n v="132.46"/>
  </r>
  <r>
    <s v="PORTSMOUTH"/>
    <s v="PME"/>
    <s v="JERSEY/PORTSMOUTH"/>
    <s v="GCI"/>
    <s v="P202001629"/>
    <d v="2021-11-03T03:26:00"/>
    <d v="2021-11-03T04:24:00"/>
    <x v="0"/>
    <x v="0"/>
    <n v="2"/>
    <s v="P"/>
    <s v="Commodore Goodwill"/>
    <x v="0"/>
    <x v="0"/>
    <n v="3.58"/>
    <n v="7.16"/>
  </r>
  <r>
    <s v="JERSEY/PORTSMOUTH"/>
    <s v="JER"/>
    <s v="PORTSMOUTH"/>
    <s v="GCI"/>
    <s v="P202001675"/>
    <d v="2021-11-03T20:53:00"/>
    <d v="2021-11-03T22:52:00"/>
    <x v="0"/>
    <x v="0"/>
    <n v="24"/>
    <s v="P"/>
    <s v="Commodore Clipper"/>
    <x v="4"/>
    <x v="0"/>
    <n v="3.58"/>
    <n v="85.92"/>
  </r>
  <r>
    <s v="JERSEY/PORTSMOUTH"/>
    <s v="GCI"/>
    <s v="PORTSMOUTH"/>
    <s v="PME"/>
    <s v="P202001675"/>
    <d v="2021-11-03T20:53:00"/>
    <d v="2021-11-03T22:52:00"/>
    <x v="1"/>
    <x v="2"/>
    <n v="3"/>
    <s v="P"/>
    <s v="Commodore Clipper"/>
    <x v="0"/>
    <x v="0"/>
    <n v="0"/>
    <n v="0"/>
  </r>
  <r>
    <s v="JERSEY/PORTSMOUTH"/>
    <s v="GCI"/>
    <s v="PORTSMOUTH"/>
    <s v="PME"/>
    <s v="P202001675"/>
    <d v="2021-11-03T20:53:00"/>
    <d v="2021-11-03T22:52:00"/>
    <x v="1"/>
    <x v="1"/>
    <n v="1"/>
    <s v="P"/>
    <s v="Commodore Clipper"/>
    <x v="0"/>
    <x v="0"/>
    <n v="1.76"/>
    <n v="1.76"/>
  </r>
  <r>
    <s v="JERSEY/PORTSMOUTH"/>
    <s v="GCI"/>
    <s v="PORTSMOUTH"/>
    <s v="PME"/>
    <s v="P202001675"/>
    <d v="2021-11-03T20:53:00"/>
    <d v="2021-11-03T22:52:00"/>
    <x v="1"/>
    <x v="0"/>
    <n v="56"/>
    <s v="P"/>
    <s v="Commodore Clipper"/>
    <x v="0"/>
    <x v="0"/>
    <n v="3.58"/>
    <n v="200.48000000000002"/>
  </r>
  <r>
    <s v="JERSEY/PORTSMOUTH"/>
    <s v="PME"/>
    <s v="PORTSMOUTH"/>
    <s v="GCI"/>
    <s v="P202001675"/>
    <d v="2021-11-03T20:53:00"/>
    <d v="2021-11-03T22:52:00"/>
    <x v="0"/>
    <x v="0"/>
    <n v="10"/>
    <s v="P"/>
    <s v="Commodore Clipper"/>
    <x v="0"/>
    <x v="0"/>
    <n v="3.58"/>
    <n v="35.799999999999997"/>
  </r>
  <r>
    <s v="PORTSMOUTH"/>
    <s v="PME"/>
    <s v="JERSEY/PORTSMOUTH"/>
    <s v="GCI"/>
    <s v="P202001630"/>
    <d v="2021-11-04T02:54:00"/>
    <d v="2021-11-04T04:29:00"/>
    <x v="0"/>
    <x v="0"/>
    <n v="2"/>
    <s v="P"/>
    <s v="Commodore Goodwill"/>
    <x v="0"/>
    <x v="0"/>
    <n v="3.58"/>
    <n v="7.16"/>
  </r>
  <r>
    <s v="PORTSMOUTH"/>
    <s v="GCI"/>
    <s v="JERSEY/PORTSMOUTH"/>
    <s v="PME"/>
    <s v="P202001630"/>
    <d v="2021-11-04T02:54:00"/>
    <d v="2021-11-04T04:29:00"/>
    <x v="1"/>
    <x v="0"/>
    <n v="6"/>
    <s v="P"/>
    <s v="Commodore Goodwill"/>
    <x v="0"/>
    <x v="0"/>
    <n v="3.58"/>
    <n v="21.48"/>
  </r>
  <r>
    <s v="PORTSMOUTH"/>
    <s v="PME"/>
    <s v="JERSEY/PORTSMOUTH"/>
    <s v="GCI"/>
    <s v="P202001654"/>
    <d v="2021-11-04T15:51:00"/>
    <d v="2021-11-04T17:34:00"/>
    <x v="0"/>
    <x v="0"/>
    <n v="61"/>
    <s v="P"/>
    <s v="Commodore Clipper"/>
    <x v="0"/>
    <x v="0"/>
    <n v="3.58"/>
    <n v="218.38"/>
  </r>
  <r>
    <s v="PORTSMOUTH"/>
    <s v="GCI"/>
    <s v="JERSEY/PORTSMOUTH"/>
    <s v="PME"/>
    <s v="P202001654"/>
    <d v="2021-11-04T15:51:00"/>
    <d v="2021-11-04T17:34:00"/>
    <x v="1"/>
    <x v="1"/>
    <n v="2"/>
    <s v="P"/>
    <s v="Commodore Clipper"/>
    <x v="0"/>
    <x v="0"/>
    <n v="1.76"/>
    <n v="3.52"/>
  </r>
  <r>
    <s v="PORTSMOUTH"/>
    <s v="GCI"/>
    <s v="JERSEY/PORTSMOUTH"/>
    <s v="PME"/>
    <s v="P202001654"/>
    <d v="2021-11-04T15:51:00"/>
    <d v="2021-11-04T17:34:00"/>
    <x v="1"/>
    <x v="0"/>
    <n v="60"/>
    <s v="P"/>
    <s v="Commodore Clipper"/>
    <x v="0"/>
    <x v="0"/>
    <n v="3.58"/>
    <n v="214.8"/>
  </r>
  <r>
    <s v="PORTSMOUTH"/>
    <s v="GCI"/>
    <s v="JERSEY/PORTSMOUTH"/>
    <s v="JER"/>
    <s v="P202001654"/>
    <d v="2021-11-04T15:51:00"/>
    <d v="2021-11-04T17:34:00"/>
    <x v="1"/>
    <x v="1"/>
    <n v="1"/>
    <s v="P"/>
    <s v="Commodore Clipper"/>
    <x v="4"/>
    <x v="0"/>
    <n v="1.76"/>
    <n v="1.76"/>
  </r>
  <r>
    <s v="PORTSMOUTH"/>
    <s v="GCI"/>
    <s v="JERSEY/PORTSMOUTH"/>
    <s v="JER"/>
    <s v="P202001654"/>
    <d v="2021-11-04T15:51:00"/>
    <d v="2021-11-04T17:34:00"/>
    <x v="1"/>
    <x v="0"/>
    <n v="9"/>
    <s v="P"/>
    <s v="Commodore Clipper"/>
    <x v="4"/>
    <x v="0"/>
    <n v="3.58"/>
    <n v="32.22"/>
  </r>
  <r>
    <s v="PORTSMOUTH"/>
    <s v="PME"/>
    <s v="JERSEY/PORTSMOUTH"/>
    <s v="GCI"/>
    <s v="P202001654"/>
    <d v="2021-11-04T15:51:00"/>
    <d v="2021-11-04T17:34:00"/>
    <x v="0"/>
    <x v="1"/>
    <n v="1"/>
    <s v="P"/>
    <s v="Commodore Clipper"/>
    <x v="0"/>
    <x v="0"/>
    <n v="1.76"/>
    <n v="1.76"/>
  </r>
  <r>
    <s v="POOLE"/>
    <s v="POO"/>
    <s v="JERSEY/ST MALO"/>
    <s v="GCI"/>
    <s v="P202101078"/>
    <d v="2021-11-05T13:35:00"/>
    <d v="2021-11-05T14:20:00"/>
    <x v="0"/>
    <x v="0"/>
    <n v="100"/>
    <s v="P"/>
    <s v="Condor Voyager"/>
    <x v="3"/>
    <x v="0"/>
    <n v="3.58"/>
    <n v="358"/>
  </r>
  <r>
    <s v="POOLE"/>
    <s v="GCI"/>
    <s v="JERSEY/ST MALO"/>
    <s v="JER"/>
    <s v="P202101078"/>
    <d v="2021-11-05T13:35:00"/>
    <d v="2021-11-05T14:20:00"/>
    <x v="1"/>
    <x v="1"/>
    <n v="1"/>
    <s v="P"/>
    <s v="Condor Voyager"/>
    <x v="4"/>
    <x v="0"/>
    <n v="1.76"/>
    <n v="1.76"/>
  </r>
  <r>
    <s v="POOLE"/>
    <s v="GCI"/>
    <s v="JERSEY/ST MALO"/>
    <s v="JER"/>
    <s v="P202101078"/>
    <d v="2021-11-05T13:35:00"/>
    <d v="2021-11-05T14:20:00"/>
    <x v="1"/>
    <x v="0"/>
    <n v="22"/>
    <s v="P"/>
    <s v="Condor Voyager"/>
    <x v="4"/>
    <x v="0"/>
    <n v="3.58"/>
    <n v="78.760000000000005"/>
  </r>
  <r>
    <s v="POOLE"/>
    <s v="GCI"/>
    <s v="JERSEY/ST MALO"/>
    <s v="SML"/>
    <s v="P202101078"/>
    <d v="2021-11-05T13:35:00"/>
    <d v="2021-11-05T14:20:00"/>
    <x v="1"/>
    <x v="1"/>
    <n v="1"/>
    <s v="P"/>
    <s v="Condor Voyager"/>
    <x v="5"/>
    <x v="0"/>
    <n v="1.76"/>
    <n v="1.76"/>
  </r>
  <r>
    <s v="POOLE"/>
    <s v="GCI"/>
    <s v="JERSEY/ST MALO"/>
    <s v="SML"/>
    <s v="P202101078"/>
    <d v="2021-11-05T13:35:00"/>
    <d v="2021-11-05T14:20:00"/>
    <x v="1"/>
    <x v="0"/>
    <n v="71"/>
    <s v="P"/>
    <s v="Condor Voyager"/>
    <x v="5"/>
    <x v="0"/>
    <n v="3.58"/>
    <n v="254.18"/>
  </r>
  <r>
    <s v="POOLE"/>
    <s v="POO"/>
    <s v="JERSEY/ST MALO"/>
    <s v="GCI"/>
    <s v="P202101078"/>
    <d v="2021-11-05T13:35:00"/>
    <d v="2021-11-05T14:20:00"/>
    <x v="0"/>
    <x v="2"/>
    <n v="4"/>
    <s v="P"/>
    <s v="Condor Voyager"/>
    <x v="3"/>
    <x v="0"/>
    <n v="0"/>
    <n v="0"/>
  </r>
  <r>
    <s v="POOLE"/>
    <s v="POO"/>
    <s v="JERSEY/ST MALO"/>
    <s v="GCI"/>
    <s v="P202101078"/>
    <d v="2021-11-05T13:35:00"/>
    <d v="2021-11-05T14:20:00"/>
    <x v="0"/>
    <x v="1"/>
    <n v="2"/>
    <s v="P"/>
    <s v="Condor Voyager"/>
    <x v="3"/>
    <x v="0"/>
    <n v="1.76"/>
    <n v="3.52"/>
  </r>
  <r>
    <s v="PORTSMOUTH"/>
    <s v="PME"/>
    <s v="JERSEY/PORTSMOUTH"/>
    <s v="GCI"/>
    <s v="P202001655"/>
    <d v="2021-11-05T15:51:00"/>
    <d v="2021-11-05T17:45:00"/>
    <x v="0"/>
    <x v="0"/>
    <n v="20"/>
    <s v="P"/>
    <s v="Commodore Clipper"/>
    <x v="0"/>
    <x v="0"/>
    <n v="3.58"/>
    <n v="71.599999999999994"/>
  </r>
  <r>
    <s v="PORTSMOUTH"/>
    <s v="GCI"/>
    <s v="JERSEY/PORTSMOUTH"/>
    <s v="PME"/>
    <s v="P202001655"/>
    <d v="2021-11-05T15:51:00"/>
    <d v="2021-11-05T17:45:00"/>
    <x v="1"/>
    <x v="2"/>
    <n v="1"/>
    <s v="P"/>
    <s v="Commodore Clipper"/>
    <x v="0"/>
    <x v="0"/>
    <n v="0"/>
    <n v="0"/>
  </r>
  <r>
    <s v="PORTSMOUTH"/>
    <s v="GCI"/>
    <s v="JERSEY/PORTSMOUTH"/>
    <s v="PME"/>
    <s v="P202001655"/>
    <d v="2021-11-05T15:51:00"/>
    <d v="2021-11-05T17:45:00"/>
    <x v="1"/>
    <x v="1"/>
    <n v="1"/>
    <s v="P"/>
    <s v="Commodore Clipper"/>
    <x v="0"/>
    <x v="0"/>
    <n v="1.76"/>
    <n v="1.76"/>
  </r>
  <r>
    <s v="PORTSMOUTH"/>
    <s v="GCI"/>
    <s v="JERSEY/PORTSMOUTH"/>
    <s v="PME"/>
    <s v="P202001655"/>
    <d v="2021-11-05T15:51:00"/>
    <d v="2021-11-05T17:45:00"/>
    <x v="1"/>
    <x v="0"/>
    <n v="62"/>
    <s v="P"/>
    <s v="Commodore Clipper"/>
    <x v="0"/>
    <x v="0"/>
    <n v="3.58"/>
    <n v="221.96"/>
  </r>
  <r>
    <s v="PORTSMOUTH"/>
    <s v="GCI"/>
    <s v="JERSEY/PORTSMOUTH"/>
    <s v="JER"/>
    <s v="P202001655"/>
    <d v="2021-11-05T15:51:00"/>
    <d v="2021-11-05T17:45:00"/>
    <x v="1"/>
    <x v="2"/>
    <n v="1"/>
    <s v="P"/>
    <s v="Commodore Clipper"/>
    <x v="4"/>
    <x v="0"/>
    <n v="0"/>
    <n v="0"/>
  </r>
  <r>
    <s v="PORTSMOUTH"/>
    <s v="GCI"/>
    <s v="JERSEY/PORTSMOUTH"/>
    <s v="JER"/>
    <s v="P202001655"/>
    <d v="2021-11-05T15:51:00"/>
    <d v="2021-11-05T17:45:00"/>
    <x v="1"/>
    <x v="0"/>
    <n v="11"/>
    <s v="P"/>
    <s v="Commodore Clipper"/>
    <x v="4"/>
    <x v="0"/>
    <n v="3.58"/>
    <n v="39.380000000000003"/>
  </r>
  <r>
    <s v="PORTSMOUTH"/>
    <s v="PME"/>
    <s v="JERSEY/PORTSMOUTH"/>
    <s v="GCI"/>
    <s v="P202001655"/>
    <d v="2021-11-05T15:51:00"/>
    <d v="2021-11-05T17:45:00"/>
    <x v="0"/>
    <x v="1"/>
    <n v="2"/>
    <s v="P"/>
    <s v="Commodore Clipper"/>
    <x v="0"/>
    <x v="0"/>
    <n v="1.76"/>
    <n v="3.52"/>
  </r>
  <r>
    <s v="PORTSMOUTH"/>
    <s v="PME"/>
    <s v="JERSEY/ST MALO"/>
    <s v="GCI"/>
    <s v="P202001648"/>
    <d v="2021-11-06T04:23:00"/>
    <d v="2021-11-06T05:35:00"/>
    <x v="0"/>
    <x v="0"/>
    <n v="1"/>
    <s v="P"/>
    <s v="Commodore Goodwill"/>
    <x v="0"/>
    <x v="0"/>
    <n v="3.58"/>
    <n v="3.58"/>
  </r>
  <r>
    <s v="ALDERNEY"/>
    <s v="ACI"/>
    <s v="ALDERNEY"/>
    <s v="ACI"/>
    <s v="P202101137"/>
    <d v="2021-11-06T09:08:00"/>
    <d v="2021-11-06T09:44:00"/>
    <x v="1"/>
    <x v="0"/>
    <n v="4"/>
    <s v="P"/>
    <s v="Ashlin"/>
    <x v="6"/>
    <x v="0"/>
    <n v="3.58"/>
    <n v="14.32"/>
  </r>
  <r>
    <s v="PORTSMOUTH"/>
    <s v="PME"/>
    <s v="JERSEY/PORTSMOUTH"/>
    <s v="GCI"/>
    <s v="P202001656"/>
    <d v="2021-11-06T15:54:00"/>
    <d v="2021-11-06T17:08:00"/>
    <x v="0"/>
    <x v="0"/>
    <n v="21"/>
    <s v="P"/>
    <s v="Commodore Clipper"/>
    <x v="0"/>
    <x v="0"/>
    <n v="3.58"/>
    <n v="75.180000000000007"/>
  </r>
  <r>
    <s v="PORTSMOUTH"/>
    <s v="GCI"/>
    <s v="JERSEY/PORTSMOUTH"/>
    <s v="PME"/>
    <s v="P202001656"/>
    <d v="2021-11-06T15:54:00"/>
    <d v="2021-11-06T17:08:00"/>
    <x v="1"/>
    <x v="1"/>
    <n v="2"/>
    <s v="P"/>
    <s v="Commodore Clipper"/>
    <x v="0"/>
    <x v="0"/>
    <n v="1.76"/>
    <n v="3.52"/>
  </r>
  <r>
    <s v="PORTSMOUTH"/>
    <s v="GCI"/>
    <s v="JERSEY/PORTSMOUTH"/>
    <s v="PME"/>
    <s v="P202001656"/>
    <d v="2021-11-06T15:54:00"/>
    <d v="2021-11-06T17:08:00"/>
    <x v="1"/>
    <x v="0"/>
    <n v="34"/>
    <s v="P"/>
    <s v="Commodore Clipper"/>
    <x v="0"/>
    <x v="0"/>
    <n v="3.58"/>
    <n v="121.72"/>
  </r>
  <r>
    <s v="PORTSMOUTH"/>
    <s v="GCI"/>
    <s v="JERSEY/PORTSMOUTH"/>
    <s v="JER"/>
    <s v="P202001656"/>
    <d v="2021-11-06T15:54:00"/>
    <d v="2021-11-06T17:08:00"/>
    <x v="1"/>
    <x v="1"/>
    <n v="1"/>
    <s v="P"/>
    <s v="Commodore Clipper"/>
    <x v="4"/>
    <x v="0"/>
    <n v="1.76"/>
    <n v="1.76"/>
  </r>
  <r>
    <s v="PORTSMOUTH"/>
    <s v="GCI"/>
    <s v="JERSEY/PORTSMOUTH"/>
    <s v="JER"/>
    <s v="P202001656"/>
    <d v="2021-11-06T15:54:00"/>
    <d v="2021-11-06T17:08:00"/>
    <x v="1"/>
    <x v="0"/>
    <n v="26"/>
    <s v="P"/>
    <s v="Commodore Clipper"/>
    <x v="4"/>
    <x v="0"/>
    <n v="3.58"/>
    <n v="93.08"/>
  </r>
  <r>
    <s v="PORTSMOUTH"/>
    <s v="PME"/>
    <s v="JERSEY/PORTSMOUTH"/>
    <s v="GCI"/>
    <s v="P202001656"/>
    <d v="2021-11-06T15:54:00"/>
    <d v="2021-11-06T17:08:00"/>
    <x v="0"/>
    <x v="2"/>
    <n v="4"/>
    <s v="P"/>
    <s v="Commodore Clipper"/>
    <x v="0"/>
    <x v="0"/>
    <n v="0"/>
    <n v="0"/>
  </r>
  <r>
    <s v="ST MALO"/>
    <s v="GCI"/>
    <s v="PORTSMOUTH"/>
    <s v="PME"/>
    <s v="P202001652"/>
    <d v="2021-11-06T22:20:00"/>
    <d v="2021-11-07T00:14:00"/>
    <x v="1"/>
    <x v="0"/>
    <n v="1"/>
    <s v="P"/>
    <s v="Commodore Goodwill"/>
    <x v="0"/>
    <x v="0"/>
    <n v="3.58"/>
    <n v="3.58"/>
  </r>
  <r>
    <s v="SARK"/>
    <s v="GCI"/>
    <s v="SARK"/>
    <s v="SRK"/>
    <s v="P202101225"/>
    <d v="2021-11-07T08:00:00"/>
    <d v="2021-11-13T22:00:00"/>
    <x v="1"/>
    <x v="0"/>
    <n v="209"/>
    <s v="P"/>
    <s v="Sark Venture"/>
    <x v="2"/>
    <x v="0"/>
    <n v="0.93"/>
    <n v="194.37"/>
  </r>
  <r>
    <s v="HERM ISLAND"/>
    <s v="GCI"/>
    <s v="HERM ISLAND"/>
    <s v="HRM"/>
    <s v="P202101041"/>
    <d v="2021-11-07T08:00:00"/>
    <d v="2021-11-13T22:00:00"/>
    <x v="1"/>
    <x v="0"/>
    <n v="481"/>
    <s v="P"/>
    <s v="Isle of Herm"/>
    <x v="1"/>
    <x v="0"/>
    <n v="0.93"/>
    <n v="447.33000000000004"/>
  </r>
  <r>
    <s v="SARK"/>
    <s v="GCI"/>
    <s v="SARK"/>
    <s v="SRK"/>
    <s v="P202101225"/>
    <d v="2021-11-07T08:00:00"/>
    <d v="2021-11-13T22:00:00"/>
    <x v="1"/>
    <x v="1"/>
    <n v="14"/>
    <s v="P"/>
    <s v="Sark Venture"/>
    <x v="2"/>
    <x v="0"/>
    <n v="0.48"/>
    <n v="6.72"/>
  </r>
  <r>
    <s v="PORTSMOUTH"/>
    <s v="PME"/>
    <s v="JERSEY/PORTSMOUTH"/>
    <s v="GCI"/>
    <s v="P202001657"/>
    <d v="2021-11-07T15:54:00"/>
    <d v="2021-11-07T17:20:00"/>
    <x v="0"/>
    <x v="0"/>
    <n v="57"/>
    <s v="P"/>
    <s v="Commodore Clipper"/>
    <x v="0"/>
    <x v="0"/>
    <n v="3.58"/>
    <n v="204.06"/>
  </r>
  <r>
    <s v="PORTSMOUTH"/>
    <s v="GCI"/>
    <s v="JERSEY/PORTSMOUTH"/>
    <s v="PME"/>
    <s v="P202001657"/>
    <d v="2021-11-07T15:54:00"/>
    <d v="2021-11-07T17:20:00"/>
    <x v="1"/>
    <x v="1"/>
    <n v="1"/>
    <s v="P"/>
    <s v="Commodore Clipper"/>
    <x v="0"/>
    <x v="0"/>
    <n v="1.76"/>
    <n v="1.76"/>
  </r>
  <r>
    <s v="PORTSMOUTH"/>
    <s v="GCI"/>
    <s v="JERSEY/PORTSMOUTH"/>
    <s v="PME"/>
    <s v="P202001657"/>
    <d v="2021-11-07T15:54:00"/>
    <d v="2021-11-07T17:20:00"/>
    <x v="1"/>
    <x v="0"/>
    <n v="42"/>
    <s v="P"/>
    <s v="Commodore Clipper"/>
    <x v="0"/>
    <x v="0"/>
    <n v="3.58"/>
    <n v="150.36000000000001"/>
  </r>
  <r>
    <s v="PORTSMOUTH"/>
    <s v="GCI"/>
    <s v="JERSEY/PORTSMOUTH"/>
    <s v="JER"/>
    <s v="P202001657"/>
    <d v="2021-11-07T15:54:00"/>
    <d v="2021-11-07T17:20:00"/>
    <x v="1"/>
    <x v="0"/>
    <n v="24"/>
    <s v="P"/>
    <s v="Commodore Clipper"/>
    <x v="4"/>
    <x v="0"/>
    <n v="3.58"/>
    <n v="85.92"/>
  </r>
  <r>
    <s v="PORTSMOUTH"/>
    <s v="PME"/>
    <s v="JERSEY/PORTSMOUTH"/>
    <s v="GCI"/>
    <s v="P202001632"/>
    <d v="2021-11-08T02:51:00"/>
    <d v="2021-11-08T03:37:00"/>
    <x v="0"/>
    <x v="0"/>
    <n v="4"/>
    <s v="P"/>
    <s v="Commodore Goodwill"/>
    <x v="0"/>
    <x v="0"/>
    <n v="3.58"/>
    <n v="14.32"/>
  </r>
  <r>
    <s v="PORTSMOUTH"/>
    <s v="GCI"/>
    <s v="JERSEY/PORTSMOUTH"/>
    <s v="PME"/>
    <s v="P202001632"/>
    <d v="2021-11-08T02:51:00"/>
    <d v="2021-11-08T03:37:00"/>
    <x v="1"/>
    <x v="0"/>
    <n v="2"/>
    <s v="P"/>
    <s v="Commodore Goodwill"/>
    <x v="0"/>
    <x v="0"/>
    <n v="3.58"/>
    <n v="7.16"/>
  </r>
  <r>
    <s v="PORTSMOUTH"/>
    <s v="GCI"/>
    <s v="JERSEY/PORTSMOUTH"/>
    <s v="JER"/>
    <s v="P202001632"/>
    <d v="2021-11-08T02:51:00"/>
    <d v="2021-11-08T03:37:00"/>
    <x v="1"/>
    <x v="0"/>
    <n v="2"/>
    <s v="P"/>
    <s v="Commodore Goodwill"/>
    <x v="4"/>
    <x v="0"/>
    <n v="3.58"/>
    <n v="7.16"/>
  </r>
  <r>
    <s v="JERSEY/ST MALO"/>
    <s v="SML"/>
    <s v="POOLE"/>
    <s v="GCI"/>
    <s v="P202101082"/>
    <d v="2021-11-08T10:12:00"/>
    <d v="2021-11-08T11:00:00"/>
    <x v="0"/>
    <x v="0"/>
    <n v="98"/>
    <s v="P"/>
    <s v="Condor Voyager"/>
    <x v="5"/>
    <x v="0"/>
    <n v="3.58"/>
    <n v="350.84000000000003"/>
  </r>
  <r>
    <s v="JERSEY/ST MALO"/>
    <s v="GCI"/>
    <s v="POOLE"/>
    <s v="POO"/>
    <s v="P202101082"/>
    <d v="2021-11-08T10:12:00"/>
    <d v="2021-11-08T11:00:00"/>
    <x v="1"/>
    <x v="2"/>
    <n v="1"/>
    <s v="P"/>
    <s v="Condor Voyager"/>
    <x v="3"/>
    <x v="0"/>
    <n v="0"/>
    <n v="0"/>
  </r>
  <r>
    <s v="JERSEY/ST MALO"/>
    <s v="GCI"/>
    <s v="POOLE"/>
    <s v="POO"/>
    <s v="P202101082"/>
    <d v="2021-11-08T10:12:00"/>
    <d v="2021-11-08T11:00:00"/>
    <x v="1"/>
    <x v="1"/>
    <n v="1"/>
    <s v="P"/>
    <s v="Condor Voyager"/>
    <x v="3"/>
    <x v="0"/>
    <n v="1.76"/>
    <n v="1.76"/>
  </r>
  <r>
    <s v="JERSEY/ST MALO"/>
    <s v="GCI"/>
    <s v="POOLE"/>
    <s v="POO"/>
    <s v="P202101082"/>
    <d v="2021-11-08T10:12:00"/>
    <d v="2021-11-08T11:00:00"/>
    <x v="1"/>
    <x v="0"/>
    <n v="87"/>
    <s v="P"/>
    <s v="Condor Voyager"/>
    <x v="3"/>
    <x v="0"/>
    <n v="3.58"/>
    <n v="311.45999999999998"/>
  </r>
  <r>
    <s v="JERSEY/ST MALO"/>
    <s v="JER"/>
    <s v="POOLE"/>
    <s v="GCI"/>
    <s v="P202101082"/>
    <d v="2021-11-08T10:12:00"/>
    <d v="2021-11-08T11:00:00"/>
    <x v="0"/>
    <x v="1"/>
    <n v="3"/>
    <s v="P"/>
    <s v="Condor Voyager"/>
    <x v="4"/>
    <x v="0"/>
    <n v="1.76"/>
    <n v="5.28"/>
  </r>
  <r>
    <s v="JERSEY/ST MALO"/>
    <s v="JER"/>
    <s v="POOLE"/>
    <s v="GCI"/>
    <s v="P202101082"/>
    <d v="2021-11-08T10:12:00"/>
    <d v="2021-11-08T11:00:00"/>
    <x v="0"/>
    <x v="0"/>
    <n v="39"/>
    <s v="P"/>
    <s v="Condor Voyager"/>
    <x v="4"/>
    <x v="0"/>
    <n v="3.58"/>
    <n v="139.62"/>
  </r>
  <r>
    <s v="JERSEY/ST MALO"/>
    <s v="SML"/>
    <s v="POOLE"/>
    <s v="GCI"/>
    <s v="P202101082"/>
    <d v="2021-11-08T10:12:00"/>
    <d v="2021-11-08T11:00:00"/>
    <x v="0"/>
    <x v="1"/>
    <n v="6"/>
    <s v="P"/>
    <s v="Condor Voyager"/>
    <x v="5"/>
    <x v="0"/>
    <n v="1.76"/>
    <n v="10.56"/>
  </r>
  <r>
    <s v="PORTSMOUTH"/>
    <s v="PME"/>
    <s v="JERSEY/PORTSMOUTH"/>
    <s v="GCI"/>
    <s v="P202001658"/>
    <d v="2021-11-08T15:55:00"/>
    <d v="2021-11-08T17:58:00"/>
    <x v="0"/>
    <x v="0"/>
    <n v="63"/>
    <s v="P"/>
    <s v="Commodore Clipper"/>
    <x v="0"/>
    <x v="0"/>
    <n v="3.58"/>
    <n v="225.54"/>
  </r>
  <r>
    <s v="PORTSMOUTH"/>
    <s v="GCI"/>
    <s v="JERSEY/PORTSMOUTH"/>
    <s v="PME"/>
    <s v="P202001658"/>
    <d v="2021-11-08T15:55:00"/>
    <d v="2021-11-08T17:58:00"/>
    <x v="1"/>
    <x v="2"/>
    <n v="2"/>
    <s v="P"/>
    <s v="Commodore Clipper"/>
    <x v="0"/>
    <x v="0"/>
    <n v="0"/>
    <n v="0"/>
  </r>
  <r>
    <s v="PORTSMOUTH"/>
    <s v="GCI"/>
    <s v="JERSEY/PORTSMOUTH"/>
    <s v="PME"/>
    <s v="P202001658"/>
    <d v="2021-11-08T15:55:00"/>
    <d v="2021-11-08T17:58:00"/>
    <x v="1"/>
    <x v="1"/>
    <n v="3"/>
    <s v="P"/>
    <s v="Commodore Clipper"/>
    <x v="0"/>
    <x v="0"/>
    <n v="1.76"/>
    <n v="5.28"/>
  </r>
  <r>
    <s v="PORTSMOUTH"/>
    <s v="GCI"/>
    <s v="JERSEY/PORTSMOUTH"/>
    <s v="PME"/>
    <s v="P202001658"/>
    <d v="2021-11-08T15:55:00"/>
    <d v="2021-11-08T17:58:00"/>
    <x v="1"/>
    <x v="0"/>
    <n v="33"/>
    <s v="P"/>
    <s v="Commodore Clipper"/>
    <x v="0"/>
    <x v="0"/>
    <n v="3.58"/>
    <n v="118.14"/>
  </r>
  <r>
    <s v="PORTSMOUTH"/>
    <s v="GCI"/>
    <s v="JERSEY/PORTSMOUTH"/>
    <s v="JER"/>
    <s v="P202001658"/>
    <d v="2021-11-08T15:55:00"/>
    <d v="2021-11-08T17:58:00"/>
    <x v="1"/>
    <x v="0"/>
    <n v="2"/>
    <s v="P"/>
    <s v="Commodore Clipper"/>
    <x v="4"/>
    <x v="0"/>
    <n v="3.58"/>
    <n v="7.16"/>
  </r>
  <r>
    <s v="PORTSMOUTH"/>
    <s v="PME"/>
    <s v="JERSEY/PORTSMOUTH"/>
    <s v="GCI"/>
    <s v="P202001633"/>
    <d v="2021-11-09T02:52:00"/>
    <d v="2021-11-09T04:30:00"/>
    <x v="0"/>
    <x v="0"/>
    <n v="3"/>
    <s v="P"/>
    <s v="Commodore Goodwill"/>
    <x v="0"/>
    <x v="0"/>
    <n v="3.58"/>
    <n v="10.74"/>
  </r>
  <r>
    <s v="PORTSMOUTH"/>
    <s v="PME"/>
    <s v="JERSEY/PORTSMOUTH"/>
    <s v="GCI"/>
    <s v="P202001659"/>
    <d v="2021-11-09T16:14:00"/>
    <d v="2021-11-09T17:47:00"/>
    <x v="0"/>
    <x v="0"/>
    <n v="61"/>
    <s v="P"/>
    <s v="Commodore Clipper"/>
    <x v="0"/>
    <x v="0"/>
    <n v="3.58"/>
    <n v="218.38"/>
  </r>
  <r>
    <s v="PORTSMOUTH"/>
    <s v="GCI"/>
    <s v="JERSEY/PORTSMOUTH"/>
    <s v="PME"/>
    <s v="P202001659"/>
    <d v="2021-11-09T16:14:00"/>
    <d v="2021-11-09T17:47:00"/>
    <x v="1"/>
    <x v="2"/>
    <n v="1"/>
    <s v="P"/>
    <s v="Commodore Clipper"/>
    <x v="0"/>
    <x v="0"/>
    <n v="0"/>
    <n v="0"/>
  </r>
  <r>
    <s v="PORTSMOUTH"/>
    <s v="GCI"/>
    <s v="JERSEY/PORTSMOUTH"/>
    <s v="PME"/>
    <s v="P202001659"/>
    <d v="2021-11-09T16:14:00"/>
    <d v="2021-11-09T17:47:00"/>
    <x v="1"/>
    <x v="1"/>
    <n v="1"/>
    <s v="P"/>
    <s v="Commodore Clipper"/>
    <x v="0"/>
    <x v="0"/>
    <n v="1.76"/>
    <n v="1.76"/>
  </r>
  <r>
    <s v="PORTSMOUTH"/>
    <s v="GCI"/>
    <s v="JERSEY/PORTSMOUTH"/>
    <s v="PME"/>
    <s v="P202001659"/>
    <d v="2021-11-09T16:14:00"/>
    <d v="2021-11-09T17:47:00"/>
    <x v="1"/>
    <x v="0"/>
    <n v="30"/>
    <s v="P"/>
    <s v="Commodore Clipper"/>
    <x v="0"/>
    <x v="0"/>
    <n v="3.58"/>
    <n v="107.4"/>
  </r>
  <r>
    <s v="PORTSMOUTH"/>
    <s v="GCI"/>
    <s v="JERSEY/PORTSMOUTH"/>
    <s v="JER"/>
    <s v="P202001659"/>
    <d v="2021-11-09T16:14:00"/>
    <d v="2021-11-09T17:47:00"/>
    <x v="1"/>
    <x v="0"/>
    <n v="16"/>
    <s v="P"/>
    <s v="Commodore Clipper"/>
    <x v="4"/>
    <x v="0"/>
    <n v="3.58"/>
    <n v="57.28"/>
  </r>
  <r>
    <s v="PORTSMOUTH"/>
    <s v="PME"/>
    <s v="JERSEY/PORTSMOUTH"/>
    <s v="GCI"/>
    <s v="P202001659"/>
    <d v="2021-11-09T16:14:00"/>
    <d v="2021-11-09T17:47:00"/>
    <x v="0"/>
    <x v="1"/>
    <n v="3"/>
    <s v="P"/>
    <s v="Commodore Clipper"/>
    <x v="0"/>
    <x v="0"/>
    <n v="1.76"/>
    <n v="5.28"/>
  </r>
  <r>
    <s v="PORTSMOUTH"/>
    <s v="PME"/>
    <s v="JERSEY/PORTSMOUTH"/>
    <s v="GCI"/>
    <s v="P202001660"/>
    <d v="2021-11-10T16:25:00"/>
    <d v="2021-11-10T17:59:00"/>
    <x v="0"/>
    <x v="0"/>
    <n v="46"/>
    <s v="P"/>
    <s v="Commodore Clipper"/>
    <x v="0"/>
    <x v="0"/>
    <n v="3.58"/>
    <n v="164.68"/>
  </r>
  <r>
    <s v="PORTSMOUTH"/>
    <s v="GCI"/>
    <s v="JERSEY/PORTSMOUTH"/>
    <s v="PME"/>
    <s v="P202001660"/>
    <d v="2021-11-10T16:25:00"/>
    <d v="2021-11-10T17:59:00"/>
    <x v="1"/>
    <x v="2"/>
    <n v="1"/>
    <s v="P"/>
    <s v="Commodore Clipper"/>
    <x v="0"/>
    <x v="0"/>
    <n v="0"/>
    <n v="0"/>
  </r>
  <r>
    <s v="PORTSMOUTH"/>
    <s v="GCI"/>
    <s v="JERSEY/PORTSMOUTH"/>
    <s v="PME"/>
    <s v="P202001660"/>
    <d v="2021-11-10T16:25:00"/>
    <d v="2021-11-10T17:59:00"/>
    <x v="1"/>
    <x v="0"/>
    <n v="34"/>
    <s v="P"/>
    <s v="Commodore Clipper"/>
    <x v="0"/>
    <x v="0"/>
    <n v="3.58"/>
    <n v="121.72"/>
  </r>
  <r>
    <s v="PORTSMOUTH"/>
    <s v="GCI"/>
    <s v="JERSEY/PORTSMOUTH"/>
    <s v="JER"/>
    <s v="P202001660"/>
    <d v="2021-11-10T16:25:00"/>
    <d v="2021-11-10T17:59:00"/>
    <x v="1"/>
    <x v="0"/>
    <n v="13"/>
    <s v="P"/>
    <s v="Commodore Clipper"/>
    <x v="4"/>
    <x v="0"/>
    <n v="3.58"/>
    <n v="46.54"/>
  </r>
  <r>
    <s v="PORTSMOUTH"/>
    <s v="PME"/>
    <s v="JERSEY/PORTSMOUTH"/>
    <s v="GCI"/>
    <s v="P202001660"/>
    <d v="2021-11-10T16:25:00"/>
    <d v="2021-11-10T17:59:00"/>
    <x v="0"/>
    <x v="2"/>
    <n v="1"/>
    <s v="P"/>
    <s v="Commodore Clipper"/>
    <x v="0"/>
    <x v="0"/>
    <n v="0"/>
    <n v="0"/>
  </r>
  <r>
    <s v="PORTSMOUTH"/>
    <s v="PME"/>
    <s v="JERSEY/PORTSMOUTH"/>
    <s v="GCI"/>
    <s v="P202001660"/>
    <d v="2021-11-10T16:25:00"/>
    <d v="2021-11-10T17:59:00"/>
    <x v="0"/>
    <x v="1"/>
    <n v="1"/>
    <s v="P"/>
    <s v="Commodore Clipper"/>
    <x v="0"/>
    <x v="0"/>
    <n v="1.76"/>
    <n v="1.76"/>
  </r>
  <r>
    <s v="PORTSMOUTH"/>
    <s v="PME"/>
    <s v="JERSEY/PORTSMOUTH"/>
    <s v="GCI"/>
    <s v="P202001635"/>
    <d v="2021-11-11T02:50:00"/>
    <d v="2021-11-11T04:45:00"/>
    <x v="0"/>
    <x v="0"/>
    <n v="46"/>
    <s v="P"/>
    <s v="Commodore Goodwill"/>
    <x v="0"/>
    <x v="0"/>
    <n v="3.58"/>
    <n v="164.68"/>
  </r>
  <r>
    <s v="PORTSMOUTH"/>
    <s v="GCI"/>
    <s v="JERSEY/PORTSMOUTH"/>
    <s v="PME"/>
    <s v="P202001635"/>
    <d v="2021-11-11T02:50:00"/>
    <d v="2021-11-11T04:45:00"/>
    <x v="1"/>
    <x v="2"/>
    <n v="1"/>
    <s v="P"/>
    <s v="Commodore Goodwill"/>
    <x v="0"/>
    <x v="0"/>
    <n v="0"/>
    <n v="0"/>
  </r>
  <r>
    <s v="PORTSMOUTH"/>
    <s v="GCI"/>
    <s v="JERSEY/PORTSMOUTH"/>
    <s v="PME"/>
    <s v="P202001635"/>
    <d v="2021-11-11T02:50:00"/>
    <d v="2021-11-11T04:45:00"/>
    <x v="1"/>
    <x v="0"/>
    <n v="34"/>
    <s v="P"/>
    <s v="Commodore Goodwill"/>
    <x v="0"/>
    <x v="0"/>
    <n v="3.58"/>
    <n v="121.72"/>
  </r>
  <r>
    <s v="PORTSMOUTH"/>
    <s v="GCI"/>
    <s v="JERSEY/PORTSMOUTH"/>
    <s v="JER"/>
    <s v="P202001635"/>
    <d v="2021-11-11T02:50:00"/>
    <d v="2021-11-11T04:45:00"/>
    <x v="1"/>
    <x v="0"/>
    <n v="13"/>
    <s v="P"/>
    <s v="Commodore Goodwill"/>
    <x v="4"/>
    <x v="0"/>
    <n v="3.58"/>
    <n v="46.54"/>
  </r>
  <r>
    <s v="PORTSMOUTH"/>
    <s v="PME"/>
    <s v="JERSEY/PORTSMOUTH"/>
    <s v="GCI"/>
    <s v="P202001635"/>
    <d v="2021-11-11T02:50:00"/>
    <d v="2021-11-11T04:45:00"/>
    <x v="0"/>
    <x v="2"/>
    <n v="1"/>
    <s v="P"/>
    <s v="Commodore Goodwill"/>
    <x v="0"/>
    <x v="0"/>
    <n v="0"/>
    <n v="0"/>
  </r>
  <r>
    <s v="PORTSMOUTH"/>
    <s v="PME"/>
    <s v="JERSEY/PORTSMOUTH"/>
    <s v="GCI"/>
    <s v="P202001635"/>
    <d v="2021-11-11T02:50:00"/>
    <d v="2021-11-11T04:45:00"/>
    <x v="0"/>
    <x v="1"/>
    <n v="1"/>
    <s v="P"/>
    <s v="Commodore Goodwill"/>
    <x v="0"/>
    <x v="0"/>
    <n v="1.76"/>
    <n v="1.76"/>
  </r>
  <r>
    <s v="PORTSMOUTH"/>
    <s v="GCI"/>
    <s v="JERSEY/PORTSMOUTH"/>
    <s v="JER"/>
    <s v="P202001661"/>
    <d v="2021-11-11T17:03:00"/>
    <d v="2021-11-11T18:50:00"/>
    <x v="1"/>
    <x v="0"/>
    <n v="22"/>
    <s v="P"/>
    <s v="Commodore Clipper"/>
    <x v="4"/>
    <x v="0"/>
    <n v="3.58"/>
    <n v="78.760000000000005"/>
  </r>
  <r>
    <s v="PORTSMOUTH"/>
    <s v="PME"/>
    <s v="JERSEY/PORTSMOUTH"/>
    <s v="GCI"/>
    <s v="P202001661"/>
    <d v="2021-11-11T17:03:00"/>
    <d v="2021-11-11T18:50:00"/>
    <x v="0"/>
    <x v="1"/>
    <n v="1"/>
    <s v="P"/>
    <s v="Commodore Clipper"/>
    <x v="0"/>
    <x v="0"/>
    <n v="1.76"/>
    <n v="1.76"/>
  </r>
  <r>
    <s v="PORTSMOUTH"/>
    <s v="PME"/>
    <s v="JERSEY/PORTSMOUTH"/>
    <s v="GCI"/>
    <s v="P202001661"/>
    <d v="2021-11-11T17:03:00"/>
    <d v="2021-11-11T18:50:00"/>
    <x v="0"/>
    <x v="0"/>
    <n v="24"/>
    <s v="P"/>
    <s v="Commodore Clipper"/>
    <x v="0"/>
    <x v="0"/>
    <n v="3.58"/>
    <n v="85.92"/>
  </r>
  <r>
    <s v="PORTSMOUTH"/>
    <s v="GCI"/>
    <s v="JERSEY/PORTSMOUTH"/>
    <s v="PME"/>
    <s v="P202001661"/>
    <d v="2021-11-11T17:03:00"/>
    <d v="2021-11-11T18:50:00"/>
    <x v="1"/>
    <x v="1"/>
    <n v="2"/>
    <s v="P"/>
    <s v="Commodore Clipper"/>
    <x v="0"/>
    <x v="0"/>
    <n v="1.76"/>
    <n v="3.52"/>
  </r>
  <r>
    <s v="PORTSMOUTH"/>
    <s v="GCI"/>
    <s v="JERSEY/PORTSMOUTH"/>
    <s v="PME"/>
    <s v="P202001661"/>
    <d v="2021-11-11T17:03:00"/>
    <d v="2021-11-11T18:50:00"/>
    <x v="1"/>
    <x v="0"/>
    <n v="41"/>
    <s v="P"/>
    <s v="Commodore Clipper"/>
    <x v="0"/>
    <x v="0"/>
    <n v="3.58"/>
    <n v="146.78"/>
  </r>
  <r>
    <s v="PORTSMOUTH"/>
    <s v="PME"/>
    <s v="JERSEY/PORTSMOUTH"/>
    <s v="GCI"/>
    <s v="P202001636"/>
    <d v="2021-11-12T02:53:00"/>
    <d v="2021-11-12T04:40:00"/>
    <x v="0"/>
    <x v="0"/>
    <n v="2"/>
    <s v="P"/>
    <s v="Commodore Goodwill"/>
    <x v="0"/>
    <x v="0"/>
    <n v="3.58"/>
    <n v="7.16"/>
  </r>
  <r>
    <s v="PORTSMOUTH"/>
    <s v="GCI"/>
    <s v="JERSEY/PORTSMOUTH"/>
    <s v="PME"/>
    <s v="P202001636"/>
    <d v="2021-11-12T02:53:00"/>
    <d v="2021-11-12T04:40:00"/>
    <x v="1"/>
    <x v="0"/>
    <n v="3"/>
    <s v="P"/>
    <s v="Commodore Goodwill"/>
    <x v="0"/>
    <x v="0"/>
    <n v="3.58"/>
    <n v="10.74"/>
  </r>
  <r>
    <s v="PORTSMOUTH"/>
    <s v="PME"/>
    <s v="JERSEY/PORTSMOUTH"/>
    <s v="GCI"/>
    <s v="P202001662"/>
    <d v="2021-11-12T17:40:00"/>
    <d v="2021-11-12T19:16:00"/>
    <x v="0"/>
    <x v="0"/>
    <n v="60"/>
    <s v="P"/>
    <s v="Commodore Clipper"/>
    <x v="0"/>
    <x v="0"/>
    <n v="3.58"/>
    <n v="214.8"/>
  </r>
  <r>
    <s v="PORTSMOUTH"/>
    <s v="GCI"/>
    <s v="JERSEY/PORTSMOUTH"/>
    <s v="PME"/>
    <s v="P202001662"/>
    <d v="2021-11-12T17:40:00"/>
    <d v="2021-11-12T19:16:00"/>
    <x v="1"/>
    <x v="2"/>
    <n v="1"/>
    <s v="P"/>
    <s v="Commodore Clipper"/>
    <x v="0"/>
    <x v="0"/>
    <n v="0"/>
    <n v="0"/>
  </r>
  <r>
    <s v="PORTSMOUTH"/>
    <s v="GCI"/>
    <s v="JERSEY/PORTSMOUTH"/>
    <s v="PME"/>
    <s v="P202001662"/>
    <d v="2021-11-12T17:40:00"/>
    <d v="2021-11-12T19:16:00"/>
    <x v="1"/>
    <x v="1"/>
    <n v="1"/>
    <s v="P"/>
    <s v="Commodore Clipper"/>
    <x v="0"/>
    <x v="0"/>
    <n v="1.76"/>
    <n v="1.76"/>
  </r>
  <r>
    <s v="PORTSMOUTH"/>
    <s v="GCI"/>
    <s v="JERSEY/PORTSMOUTH"/>
    <s v="PME"/>
    <s v="P202001662"/>
    <d v="2021-11-12T17:40:00"/>
    <d v="2021-11-12T19:16:00"/>
    <x v="1"/>
    <x v="0"/>
    <n v="57"/>
    <s v="P"/>
    <s v="Commodore Clipper"/>
    <x v="0"/>
    <x v="0"/>
    <n v="3.58"/>
    <n v="204.06"/>
  </r>
  <r>
    <s v="PORTSMOUTH"/>
    <s v="GCI"/>
    <s v="JERSEY/PORTSMOUTH"/>
    <s v="JER"/>
    <s v="P202001662"/>
    <d v="2021-11-12T17:40:00"/>
    <d v="2021-11-12T19:16:00"/>
    <x v="1"/>
    <x v="1"/>
    <n v="3"/>
    <s v="P"/>
    <s v="Commodore Clipper"/>
    <x v="4"/>
    <x v="0"/>
    <n v="1.76"/>
    <n v="5.28"/>
  </r>
  <r>
    <s v="PORTSMOUTH"/>
    <s v="GCI"/>
    <s v="JERSEY/PORTSMOUTH"/>
    <s v="JER"/>
    <s v="P202001662"/>
    <d v="2021-11-12T17:40:00"/>
    <d v="2021-11-12T19:16:00"/>
    <x v="1"/>
    <x v="0"/>
    <n v="30"/>
    <s v="P"/>
    <s v="Commodore Clipper"/>
    <x v="4"/>
    <x v="0"/>
    <n v="3.58"/>
    <n v="107.4"/>
  </r>
  <r>
    <s v="PORTSMOUTH"/>
    <s v="PME"/>
    <s v="JERSEY/PORTSMOUTH"/>
    <s v="GCI"/>
    <s v="P202001662"/>
    <d v="2021-11-12T17:40:00"/>
    <d v="2021-11-12T19:16:00"/>
    <x v="0"/>
    <x v="2"/>
    <n v="2"/>
    <s v="P"/>
    <s v="Commodore Clipper"/>
    <x v="0"/>
    <x v="0"/>
    <n v="0"/>
    <n v="0"/>
  </r>
  <r>
    <s v="PORTSMOUTH"/>
    <s v="PME"/>
    <s v="JERSEY/PORTSMOUTH"/>
    <s v="GCI"/>
    <s v="P202001662"/>
    <d v="2021-11-12T17:40:00"/>
    <d v="2021-11-12T19:16:00"/>
    <x v="0"/>
    <x v="1"/>
    <n v="3"/>
    <s v="P"/>
    <s v="Commodore Clipper"/>
    <x v="0"/>
    <x v="0"/>
    <n v="1.76"/>
    <n v="5.28"/>
  </r>
  <r>
    <s v="PORTSMOUTH"/>
    <s v="PME"/>
    <s v="JERSEY/ST MALO"/>
    <s v="GCI"/>
    <s v="P202001649"/>
    <d v="2021-11-13T05:53:00"/>
    <d v="2021-11-13T07:25:00"/>
    <x v="0"/>
    <x v="0"/>
    <n v="3"/>
    <s v="P"/>
    <s v="Commodore Goodwill"/>
    <x v="0"/>
    <x v="0"/>
    <n v="3.58"/>
    <n v="10.74"/>
  </r>
  <r>
    <s v="JERSEY"/>
    <s v="GCI"/>
    <s v="JERSEY"/>
    <s v="STH"/>
    <s v="P201904001"/>
    <d v="2021-11-13T06:35:00"/>
    <d v="2021-11-13T07:05:00"/>
    <x v="1"/>
    <x v="0"/>
    <n v="1"/>
    <s v="P"/>
    <s v="Channel Chieftain V"/>
    <x v="7"/>
    <x v="0"/>
    <n v="3.58"/>
    <n v="3.58"/>
  </r>
  <r>
    <s v="JERSEY"/>
    <s v="STH"/>
    <s v="JERSEY"/>
    <s v="GCI"/>
    <s v="P201904001"/>
    <d v="2021-11-13T06:35:00"/>
    <d v="2021-11-13T07:05:00"/>
    <x v="0"/>
    <x v="0"/>
    <n v="1"/>
    <s v="P"/>
    <s v="Channel Chieftain V"/>
    <x v="7"/>
    <x v="0"/>
    <n v="3.58"/>
    <n v="3.58"/>
  </r>
  <r>
    <s v="ALDERNEY"/>
    <s v="ACI"/>
    <s v="ALDERNEY"/>
    <s v="ACI"/>
    <s v="P202101142"/>
    <d v="2021-11-13T09:00:00"/>
    <d v="2021-11-13T10:00:00"/>
    <x v="1"/>
    <x v="0"/>
    <n v="12"/>
    <s v="P"/>
    <s v="Ashlin"/>
    <x v="6"/>
    <x v="0"/>
    <n v="3.58"/>
    <n v="42.96"/>
  </r>
  <r>
    <s v="POOLE"/>
    <s v="POO"/>
    <s v="JERSEY/ST MALO"/>
    <s v="GCI"/>
    <s v="P202101264"/>
    <d v="2021-11-13T10:45:00"/>
    <d v="2021-11-13T11:40:00"/>
    <x v="0"/>
    <x v="0"/>
    <n v="97"/>
    <s v="P"/>
    <s v="Condor Voyager"/>
    <x v="3"/>
    <x v="0"/>
    <n v="3.58"/>
    <n v="347.26"/>
  </r>
  <r>
    <s v="POOLE"/>
    <s v="GCI"/>
    <s v="JERSEY/ST MALO"/>
    <s v="JER"/>
    <s v="P202101264"/>
    <d v="2021-11-13T10:45:00"/>
    <d v="2021-11-13T11:40:00"/>
    <x v="1"/>
    <x v="2"/>
    <n v="2"/>
    <s v="P"/>
    <s v="Condor Voyager"/>
    <x v="4"/>
    <x v="0"/>
    <n v="0"/>
    <n v="0"/>
  </r>
  <r>
    <s v="POOLE"/>
    <s v="GCI"/>
    <s v="JERSEY/ST MALO"/>
    <s v="JER"/>
    <s v="P202101264"/>
    <d v="2021-11-13T10:45:00"/>
    <d v="2021-11-13T11:40:00"/>
    <x v="1"/>
    <x v="1"/>
    <n v="1"/>
    <s v="P"/>
    <s v="Condor Voyager"/>
    <x v="4"/>
    <x v="0"/>
    <n v="1.76"/>
    <n v="1.76"/>
  </r>
  <r>
    <s v="POOLE"/>
    <s v="GCI"/>
    <s v="JERSEY/ST MALO"/>
    <s v="JER"/>
    <s v="P202101264"/>
    <d v="2021-11-13T10:45:00"/>
    <d v="2021-11-13T11:40:00"/>
    <x v="1"/>
    <x v="0"/>
    <n v="25"/>
    <s v="P"/>
    <s v="Condor Voyager"/>
    <x v="4"/>
    <x v="0"/>
    <n v="3.58"/>
    <n v="89.5"/>
  </r>
  <r>
    <s v="POOLE"/>
    <s v="GCI"/>
    <s v="JERSEY/ST MALO"/>
    <s v="SML"/>
    <s v="P202101264"/>
    <d v="2021-11-13T10:45:00"/>
    <d v="2021-11-13T11:40:00"/>
    <x v="1"/>
    <x v="2"/>
    <n v="2"/>
    <s v="P"/>
    <s v="Condor Voyager"/>
    <x v="5"/>
    <x v="0"/>
    <n v="0"/>
    <n v="0"/>
  </r>
  <r>
    <s v="POOLE"/>
    <s v="GCI"/>
    <s v="JERSEY/ST MALO"/>
    <s v="SML"/>
    <s v="P202101264"/>
    <d v="2021-11-13T10:45:00"/>
    <d v="2021-11-13T11:40:00"/>
    <x v="1"/>
    <x v="0"/>
    <n v="47"/>
    <s v="P"/>
    <s v="Condor Voyager"/>
    <x v="5"/>
    <x v="0"/>
    <n v="3.58"/>
    <n v="168.26"/>
  </r>
  <r>
    <s v="POOLE"/>
    <s v="POO"/>
    <s v="JERSEY/ST MALO"/>
    <s v="GCI"/>
    <s v="P202101264"/>
    <d v="2021-11-13T10:45:00"/>
    <d v="2021-11-13T11:40:00"/>
    <x v="0"/>
    <x v="2"/>
    <n v="5"/>
    <s v="P"/>
    <s v="Condor Voyager"/>
    <x v="3"/>
    <x v="0"/>
    <n v="0"/>
    <n v="0"/>
  </r>
  <r>
    <s v="POOLE"/>
    <s v="POO"/>
    <s v="JERSEY/ST MALO"/>
    <s v="GCI"/>
    <s v="P202101264"/>
    <d v="2021-11-13T10:45:00"/>
    <d v="2021-11-13T11:40:00"/>
    <x v="0"/>
    <x v="1"/>
    <n v="2"/>
    <s v="P"/>
    <s v="Condor Voyager"/>
    <x v="3"/>
    <x v="0"/>
    <n v="1.76"/>
    <n v="3.52"/>
  </r>
  <r>
    <s v="JERSEY/PORTSMOUTH"/>
    <s v="JER"/>
    <s v="PORTSMOUTH"/>
    <s v="GCI"/>
    <s v="P202001679"/>
    <d v="2021-11-13T21:08:00"/>
    <d v="2021-11-13T23:10:00"/>
    <x v="0"/>
    <x v="0"/>
    <n v="42"/>
    <s v="P"/>
    <s v="Commodore Clipper"/>
    <x v="4"/>
    <x v="0"/>
    <n v="3.58"/>
    <n v="150.36000000000001"/>
  </r>
  <r>
    <s v="JERSEY/PORTSMOUTH"/>
    <s v="GCI"/>
    <s v="PORTSMOUTH"/>
    <s v="PME"/>
    <s v="P202001679"/>
    <d v="2021-11-13T21:08:00"/>
    <d v="2021-11-13T23:10:00"/>
    <x v="1"/>
    <x v="1"/>
    <n v="1"/>
    <s v="P"/>
    <s v="Commodore Clipper"/>
    <x v="0"/>
    <x v="0"/>
    <n v="1.76"/>
    <n v="1.76"/>
  </r>
  <r>
    <s v="JERSEY/PORTSMOUTH"/>
    <s v="GCI"/>
    <s v="PORTSMOUTH"/>
    <s v="PME"/>
    <s v="P202001679"/>
    <d v="2021-11-13T21:08:00"/>
    <d v="2021-11-13T23:10:00"/>
    <x v="1"/>
    <x v="0"/>
    <n v="58"/>
    <s v="P"/>
    <s v="Commodore Clipper"/>
    <x v="0"/>
    <x v="0"/>
    <n v="3.58"/>
    <n v="207.64000000000001"/>
  </r>
  <r>
    <s v="JERSEY/PORTSMOUTH"/>
    <s v="PME"/>
    <s v="PORTSMOUTH"/>
    <s v="GCI"/>
    <s v="P202001679"/>
    <d v="2021-11-13T21:08:00"/>
    <d v="2021-11-13T23:10:00"/>
    <x v="0"/>
    <x v="2"/>
    <n v="1"/>
    <s v="P"/>
    <s v="Commodore Clipper"/>
    <x v="0"/>
    <x v="0"/>
    <n v="0"/>
    <n v="0"/>
  </r>
  <r>
    <s v="JERSEY/PORTSMOUTH"/>
    <s v="PME"/>
    <s v="PORTSMOUTH"/>
    <s v="GCI"/>
    <s v="P202001679"/>
    <d v="2021-11-13T21:08:00"/>
    <d v="2021-11-13T23:10:00"/>
    <x v="0"/>
    <x v="0"/>
    <n v="28"/>
    <s v="P"/>
    <s v="Commodore Clipper"/>
    <x v="0"/>
    <x v="0"/>
    <n v="3.58"/>
    <n v="100.24000000000001"/>
  </r>
  <r>
    <s v="JERSEY/PORTSMOUTH"/>
    <s v="JER"/>
    <s v="PORTSMOUTH"/>
    <s v="GCI"/>
    <s v="P202001679"/>
    <d v="2021-11-13T21:08:00"/>
    <d v="2021-11-13T23:10:00"/>
    <x v="0"/>
    <x v="2"/>
    <n v="1"/>
    <s v="P"/>
    <s v="Commodore Clipper"/>
    <x v="4"/>
    <x v="0"/>
    <n v="0"/>
    <n v="0"/>
  </r>
  <r>
    <s v="JERSEY/PORTSMOUTH"/>
    <s v="JER"/>
    <s v="PORTSMOUTH"/>
    <s v="GCI"/>
    <s v="P202001679"/>
    <d v="2021-11-13T21:08:00"/>
    <d v="2021-11-13T23:10:00"/>
    <x v="0"/>
    <x v="1"/>
    <n v="2"/>
    <s v="P"/>
    <s v="Commodore Clipper"/>
    <x v="4"/>
    <x v="0"/>
    <n v="1.76"/>
    <n v="3.52"/>
  </r>
  <r>
    <s v="SARK"/>
    <s v="GCI"/>
    <s v="SARK"/>
    <s v="SRK"/>
    <s v="P202101226"/>
    <d v="2021-11-14T08:00:00"/>
    <d v="2021-11-20T22:00:00"/>
    <x v="1"/>
    <x v="0"/>
    <n v="212"/>
    <s v="P"/>
    <s v="Sark Venture"/>
    <x v="2"/>
    <x v="0"/>
    <n v="0.93"/>
    <n v="197.16"/>
  </r>
  <r>
    <s v="HERM ISLAND"/>
    <s v="GCI"/>
    <s v="HERM ISLAND"/>
    <s v="HRM"/>
    <s v="P202101042"/>
    <d v="2021-11-14T08:00:00"/>
    <d v="2021-11-20T22:00:00"/>
    <x v="1"/>
    <x v="0"/>
    <n v="1158"/>
    <s v="P"/>
    <s v="Isle of Herm"/>
    <x v="1"/>
    <x v="0"/>
    <n v="0.93"/>
    <n v="1076.94"/>
  </r>
  <r>
    <s v="SARK"/>
    <s v="GCI"/>
    <s v="SARK"/>
    <s v="SRK"/>
    <s v="P202101226"/>
    <d v="2021-11-14T08:00:00"/>
    <d v="2021-11-20T22:00:00"/>
    <x v="1"/>
    <x v="1"/>
    <n v="10"/>
    <s v="P"/>
    <s v="Sark Venture"/>
    <x v="2"/>
    <x v="0"/>
    <n v="0.48"/>
    <n v="4.8"/>
  </r>
  <r>
    <s v="PORTSMOUTH"/>
    <s v="PME"/>
    <s v="JERSEY/PORTSMOUTH"/>
    <s v="GCI"/>
    <s v="P202001647"/>
    <d v="2021-11-15T02:22:00"/>
    <d v="2021-11-15T03:26:00"/>
    <x v="0"/>
    <x v="0"/>
    <n v="4"/>
    <s v="P"/>
    <s v="Commodore Goodwill"/>
    <x v="0"/>
    <x v="0"/>
    <n v="3.58"/>
    <n v="14.32"/>
  </r>
  <r>
    <s v="JERSEY/ST MALO"/>
    <s v="SML"/>
    <s v="POOLE"/>
    <s v="GCI"/>
    <s v="P202101085"/>
    <d v="2021-11-15T09:42:00"/>
    <d v="2021-11-15T11:00:00"/>
    <x v="0"/>
    <x v="0"/>
    <n v="42"/>
    <s v="P"/>
    <s v="Condor Voyager"/>
    <x v="5"/>
    <x v="0"/>
    <n v="3.58"/>
    <n v="150.36000000000001"/>
  </r>
  <r>
    <s v="JERSEY/ST MALO"/>
    <s v="GCI"/>
    <s v="POOLE"/>
    <s v="POO"/>
    <s v="P202101085"/>
    <d v="2021-11-15T09:42:00"/>
    <d v="2021-11-15T11:00:00"/>
    <x v="1"/>
    <x v="2"/>
    <n v="1"/>
    <s v="P"/>
    <s v="Condor Voyager"/>
    <x v="3"/>
    <x v="0"/>
    <n v="0"/>
    <n v="0"/>
  </r>
  <r>
    <s v="JERSEY/ST MALO"/>
    <s v="GCI"/>
    <s v="POOLE"/>
    <s v="POO"/>
    <s v="P202101085"/>
    <d v="2021-11-15T09:42:00"/>
    <d v="2021-11-15T11:00:00"/>
    <x v="1"/>
    <x v="0"/>
    <n v="87"/>
    <s v="P"/>
    <s v="Condor Voyager"/>
    <x v="3"/>
    <x v="0"/>
    <n v="3.58"/>
    <n v="311.45999999999998"/>
  </r>
  <r>
    <s v="JERSEY/ST MALO"/>
    <s v="JER"/>
    <s v="POOLE"/>
    <s v="GCI"/>
    <s v="P202101085"/>
    <d v="2021-11-15T09:42:00"/>
    <d v="2021-11-15T11:00:00"/>
    <x v="0"/>
    <x v="2"/>
    <n v="3"/>
    <s v="P"/>
    <s v="Condor Voyager"/>
    <x v="4"/>
    <x v="0"/>
    <n v="0"/>
    <n v="0"/>
  </r>
  <r>
    <s v="JERSEY/ST MALO"/>
    <s v="JER"/>
    <s v="POOLE"/>
    <s v="GCI"/>
    <s v="P202101085"/>
    <d v="2021-11-15T09:42:00"/>
    <d v="2021-11-15T11:00:00"/>
    <x v="0"/>
    <x v="1"/>
    <n v="2"/>
    <s v="P"/>
    <s v="Condor Voyager"/>
    <x v="4"/>
    <x v="0"/>
    <n v="1.76"/>
    <n v="3.52"/>
  </r>
  <r>
    <s v="JERSEY/ST MALO"/>
    <s v="JER"/>
    <s v="POOLE"/>
    <s v="GCI"/>
    <s v="P202101085"/>
    <d v="2021-11-15T09:42:00"/>
    <d v="2021-11-15T11:00:00"/>
    <x v="0"/>
    <x v="0"/>
    <n v="44"/>
    <s v="P"/>
    <s v="Condor Voyager"/>
    <x v="4"/>
    <x v="0"/>
    <n v="3.58"/>
    <n v="157.52000000000001"/>
  </r>
  <r>
    <s v="JERSEY/PORTSMOUTH"/>
    <s v="JER"/>
    <s v="PORTSMOUTH"/>
    <s v="GCI"/>
    <s v="P202001676"/>
    <d v="2021-11-15T20:56:00"/>
    <d v="2021-11-15T22:27:00"/>
    <x v="0"/>
    <x v="0"/>
    <n v="21"/>
    <s v="P"/>
    <s v="Commodore Clipper"/>
    <x v="4"/>
    <x v="0"/>
    <n v="3.58"/>
    <n v="75.180000000000007"/>
  </r>
  <r>
    <s v="JERSEY/PORTSMOUTH"/>
    <s v="GCI"/>
    <s v="PORTSMOUTH"/>
    <s v="PME"/>
    <s v="P202001676"/>
    <d v="2021-11-15T20:56:00"/>
    <d v="2021-11-15T22:27:00"/>
    <x v="1"/>
    <x v="2"/>
    <n v="1"/>
    <s v="P"/>
    <s v="Commodore Clipper"/>
    <x v="0"/>
    <x v="0"/>
    <n v="0"/>
    <n v="0"/>
  </r>
  <r>
    <s v="JERSEY/PORTSMOUTH"/>
    <s v="GCI"/>
    <s v="PORTSMOUTH"/>
    <s v="PME"/>
    <s v="P202001676"/>
    <d v="2021-11-15T20:56:00"/>
    <d v="2021-11-15T22:27:00"/>
    <x v="1"/>
    <x v="0"/>
    <n v="36"/>
    <s v="P"/>
    <s v="Commodore Clipper"/>
    <x v="0"/>
    <x v="0"/>
    <n v="3.58"/>
    <n v="128.88"/>
  </r>
  <r>
    <s v="JERSEY/PORTSMOUTH"/>
    <s v="PME"/>
    <s v="PORTSMOUTH"/>
    <s v="GCI"/>
    <s v="P202001676"/>
    <d v="2021-11-15T20:56:00"/>
    <d v="2021-11-15T22:27:00"/>
    <x v="0"/>
    <x v="1"/>
    <n v="6"/>
    <s v="P"/>
    <s v="Commodore Clipper"/>
    <x v="0"/>
    <x v="0"/>
    <n v="1.76"/>
    <n v="10.56"/>
  </r>
  <r>
    <s v="JERSEY/PORTSMOUTH"/>
    <s v="PME"/>
    <s v="PORTSMOUTH"/>
    <s v="GCI"/>
    <s v="P202001676"/>
    <d v="2021-11-15T20:56:00"/>
    <d v="2021-11-15T22:27:00"/>
    <x v="0"/>
    <x v="0"/>
    <n v="41"/>
    <s v="P"/>
    <s v="Commodore Clipper"/>
    <x v="0"/>
    <x v="0"/>
    <n v="3.58"/>
    <n v="146.78"/>
  </r>
  <r>
    <s v="JERSEY/PORTSMOUTH"/>
    <s v="JER"/>
    <s v="PORTSMOUTH"/>
    <s v="GCI"/>
    <s v="P202001676"/>
    <d v="2021-11-15T20:56:00"/>
    <d v="2021-11-15T22:27:00"/>
    <x v="0"/>
    <x v="2"/>
    <n v="1"/>
    <s v="P"/>
    <s v="Commodore Clipper"/>
    <x v="4"/>
    <x v="0"/>
    <n v="0"/>
    <n v="0"/>
  </r>
  <r>
    <s v="PORTSMOUTH"/>
    <s v="PME"/>
    <s v="JERSEY/PORTSMOUTH"/>
    <s v="GCI"/>
    <s v="P202001637"/>
    <d v="2021-11-16T02:54:00"/>
    <d v="2021-11-16T04:13:00"/>
    <x v="0"/>
    <x v="0"/>
    <n v="5"/>
    <s v="P"/>
    <s v="Commodore Goodwill"/>
    <x v="0"/>
    <x v="0"/>
    <n v="3.58"/>
    <n v="17.899999999999999"/>
  </r>
  <r>
    <s v="JERSEY/PORTSMOUTH"/>
    <s v="JER"/>
    <s v="PORTSMOUTH"/>
    <s v="GCI"/>
    <s v="P202001677"/>
    <d v="2021-11-16T20:55:00"/>
    <d v="2021-11-16T22:35:00"/>
    <x v="0"/>
    <x v="0"/>
    <n v="9"/>
    <s v="P"/>
    <s v="Commodore Clipper"/>
    <x v="4"/>
    <x v="0"/>
    <n v="3.58"/>
    <n v="32.22"/>
  </r>
  <r>
    <s v="JERSEY/PORTSMOUTH"/>
    <s v="GCI"/>
    <s v="PORTSMOUTH"/>
    <s v="PME"/>
    <s v="P202001677"/>
    <d v="2021-11-16T20:55:00"/>
    <d v="2021-11-16T22:35:00"/>
    <x v="1"/>
    <x v="0"/>
    <n v="34"/>
    <s v="P"/>
    <s v="Commodore Clipper"/>
    <x v="0"/>
    <x v="0"/>
    <n v="3.58"/>
    <n v="121.72"/>
  </r>
  <r>
    <s v="JERSEY/PORTSMOUTH"/>
    <s v="PME"/>
    <s v="PORTSMOUTH"/>
    <s v="GCI"/>
    <s v="P202001677"/>
    <d v="2021-11-16T20:55:00"/>
    <d v="2021-11-16T22:35:00"/>
    <x v="0"/>
    <x v="1"/>
    <n v="1"/>
    <s v="P"/>
    <s v="Commodore Clipper"/>
    <x v="0"/>
    <x v="0"/>
    <n v="1.76"/>
    <n v="1.76"/>
  </r>
  <r>
    <s v="JERSEY/PORTSMOUTH"/>
    <s v="PME"/>
    <s v="PORTSMOUTH"/>
    <s v="GCI"/>
    <s v="P202001677"/>
    <d v="2021-11-16T20:55:00"/>
    <d v="2021-11-16T22:35:00"/>
    <x v="0"/>
    <x v="0"/>
    <n v="34"/>
    <s v="P"/>
    <s v="Commodore Clipper"/>
    <x v="0"/>
    <x v="0"/>
    <n v="3.58"/>
    <n v="121.72"/>
  </r>
  <r>
    <s v="JERSEY/PORTSMOUTH"/>
    <s v="JER"/>
    <s v="PORTSMOUTH"/>
    <s v="GCI"/>
    <s v="P202001678"/>
    <d v="2021-11-17T20:52:00"/>
    <d v="2021-11-17T22:47:00"/>
    <x v="0"/>
    <x v="0"/>
    <n v="16"/>
    <s v="P"/>
    <s v="Commodore Clipper"/>
    <x v="4"/>
    <x v="0"/>
    <n v="3.58"/>
    <n v="57.28"/>
  </r>
  <r>
    <s v="JERSEY/PORTSMOUTH"/>
    <s v="GCI"/>
    <s v="PORTSMOUTH"/>
    <s v="PME"/>
    <s v="P202001678"/>
    <d v="2021-11-17T20:52:00"/>
    <d v="2021-11-17T22:47:00"/>
    <x v="1"/>
    <x v="0"/>
    <n v="49"/>
    <s v="P"/>
    <s v="Commodore Clipper"/>
    <x v="0"/>
    <x v="0"/>
    <n v="3.58"/>
    <n v="175.42000000000002"/>
  </r>
  <r>
    <s v="JERSEY/PORTSMOUTH"/>
    <s v="PME"/>
    <s v="PORTSMOUTH"/>
    <s v="GCI"/>
    <s v="P202001678"/>
    <d v="2021-11-17T20:52:00"/>
    <d v="2021-11-17T22:47:00"/>
    <x v="0"/>
    <x v="0"/>
    <n v="15"/>
    <s v="P"/>
    <s v="Commodore Clipper"/>
    <x v="0"/>
    <x v="0"/>
    <n v="3.58"/>
    <n v="53.7"/>
  </r>
  <r>
    <s v="PORTSMOUTH"/>
    <s v="PME"/>
    <s v="JERSEY/PORTSMOUTH"/>
    <s v="GCI"/>
    <s v="P202001639"/>
    <d v="2021-11-18T02:52:00"/>
    <d v="2021-11-18T04:08:00"/>
    <x v="0"/>
    <x v="0"/>
    <n v="3"/>
    <s v="P"/>
    <s v="Commodore Goodwill"/>
    <x v="0"/>
    <x v="0"/>
    <n v="3.58"/>
    <n v="10.74"/>
  </r>
  <r>
    <s v="PORTSMOUTH"/>
    <s v="GCI"/>
    <s v="JERSEY/PORTSMOUTH"/>
    <s v="PME"/>
    <s v="P202001639"/>
    <d v="2021-11-18T02:52:00"/>
    <d v="2021-11-18T04:08:00"/>
    <x v="1"/>
    <x v="0"/>
    <n v="1"/>
    <s v="P"/>
    <s v="Commodore Goodwill"/>
    <x v="0"/>
    <x v="0"/>
    <n v="3.58"/>
    <n v="3.58"/>
  </r>
  <r>
    <s v="PORTSMOUTH"/>
    <s v="GCI"/>
    <s v="JERSEY/PORTSMOUTH"/>
    <s v="JER"/>
    <s v="P202001639"/>
    <d v="2021-11-18T02:52:00"/>
    <d v="2021-11-18T04:08:00"/>
    <x v="1"/>
    <x v="0"/>
    <n v="1"/>
    <s v="P"/>
    <s v="Commodore Goodwill"/>
    <x v="4"/>
    <x v="0"/>
    <n v="3.58"/>
    <n v="3.58"/>
  </r>
  <r>
    <s v="PORTSMOUTH"/>
    <s v="PME"/>
    <s v="JERSEY/PORTSMOUTH"/>
    <s v="GCI"/>
    <s v="P202001663"/>
    <d v="2021-11-18T15:52:00"/>
    <d v="2021-11-18T17:42:00"/>
    <x v="0"/>
    <x v="0"/>
    <n v="59"/>
    <s v="P"/>
    <s v="Commodore Clipper"/>
    <x v="0"/>
    <x v="0"/>
    <n v="3.58"/>
    <n v="211.22"/>
  </r>
  <r>
    <s v="PORTSMOUTH"/>
    <s v="GCI"/>
    <s v="JERSEY/PORTSMOUTH"/>
    <s v="PME"/>
    <s v="P202001663"/>
    <d v="2021-11-18T15:52:00"/>
    <d v="2021-11-18T17:42:00"/>
    <x v="1"/>
    <x v="2"/>
    <n v="1"/>
    <s v="P"/>
    <s v="Commodore Clipper"/>
    <x v="0"/>
    <x v="0"/>
    <n v="0"/>
    <n v="0"/>
  </r>
  <r>
    <s v="PORTSMOUTH"/>
    <s v="GCI"/>
    <s v="JERSEY/PORTSMOUTH"/>
    <s v="PME"/>
    <s v="P202001663"/>
    <d v="2021-11-18T15:52:00"/>
    <d v="2021-11-18T17:42:00"/>
    <x v="1"/>
    <x v="1"/>
    <n v="3"/>
    <s v="P"/>
    <s v="Commodore Clipper"/>
    <x v="0"/>
    <x v="0"/>
    <n v="1.76"/>
    <n v="5.28"/>
  </r>
  <r>
    <s v="PORTSMOUTH"/>
    <s v="GCI"/>
    <s v="JERSEY/PORTSMOUTH"/>
    <s v="PME"/>
    <s v="P202001663"/>
    <d v="2021-11-18T15:52:00"/>
    <d v="2021-11-18T17:42:00"/>
    <x v="1"/>
    <x v="0"/>
    <n v="61"/>
    <s v="P"/>
    <s v="Commodore Clipper"/>
    <x v="0"/>
    <x v="0"/>
    <n v="3.58"/>
    <n v="218.38"/>
  </r>
  <r>
    <s v="PORTSMOUTH"/>
    <s v="GCI"/>
    <s v="JERSEY/PORTSMOUTH"/>
    <s v="JER"/>
    <s v="P202001663"/>
    <d v="2021-11-18T15:52:00"/>
    <d v="2021-11-18T17:42:00"/>
    <x v="1"/>
    <x v="0"/>
    <n v="10"/>
    <s v="P"/>
    <s v="Commodore Clipper"/>
    <x v="4"/>
    <x v="0"/>
    <n v="3.58"/>
    <n v="35.799999999999997"/>
  </r>
  <r>
    <s v="PORTSMOUTH"/>
    <s v="PME"/>
    <s v="JERSEY/PORTSMOUTH"/>
    <s v="GCI"/>
    <s v="P202001663"/>
    <d v="2021-11-18T15:52:00"/>
    <d v="2021-11-18T17:42:00"/>
    <x v="0"/>
    <x v="2"/>
    <n v="1"/>
    <s v="P"/>
    <s v="Commodore Clipper"/>
    <x v="0"/>
    <x v="0"/>
    <n v="0"/>
    <n v="0"/>
  </r>
  <r>
    <s v="PORTSMOUTH"/>
    <s v="GCI"/>
    <s v="JERSEY/PORTSMOUTH"/>
    <s v="PME"/>
    <s v="P202001640"/>
    <d v="2021-11-19T02:52:00"/>
    <d v="2021-11-19T05:17:00"/>
    <x v="1"/>
    <x v="0"/>
    <n v="2"/>
    <s v="P"/>
    <s v="Commodore Goodwill"/>
    <x v="0"/>
    <x v="0"/>
    <n v="3.58"/>
    <n v="7.16"/>
  </r>
  <r>
    <s v="POOLE"/>
    <s v="POO"/>
    <s v="JERSEY/ST MALO"/>
    <s v="JER"/>
    <s v="P202101080"/>
    <d v="2021-11-19T13:28:00"/>
    <d v="2021-11-19T14:18:00"/>
    <x v="2"/>
    <x v="0"/>
    <n v="1"/>
    <s v="P"/>
    <s v="Condor Voyager"/>
    <x v="3"/>
    <x v="0"/>
    <n v="1.79"/>
    <n v="1.79"/>
  </r>
  <r>
    <s v="POOLE"/>
    <s v="GCI"/>
    <s v="JERSEY/ST MALO"/>
    <s v="JER"/>
    <s v="P202101080"/>
    <d v="2021-11-19T13:28:00"/>
    <d v="2021-11-19T14:18:00"/>
    <x v="1"/>
    <x v="0"/>
    <n v="16"/>
    <s v="P"/>
    <s v="Condor Voyager"/>
    <x v="4"/>
    <x v="0"/>
    <n v="3.58"/>
    <n v="57.28"/>
  </r>
  <r>
    <s v="POOLE"/>
    <s v="GCI"/>
    <s v="JERSEY/ST MALO"/>
    <s v="SML"/>
    <s v="P202101080"/>
    <d v="2021-11-19T13:28:00"/>
    <d v="2021-11-19T14:18:00"/>
    <x v="1"/>
    <x v="1"/>
    <n v="3"/>
    <s v="P"/>
    <s v="Condor Voyager"/>
    <x v="5"/>
    <x v="0"/>
    <n v="1.76"/>
    <n v="5.28"/>
  </r>
  <r>
    <s v="POOLE"/>
    <s v="GCI"/>
    <s v="JERSEY/ST MALO"/>
    <s v="SML"/>
    <s v="P202101080"/>
    <d v="2021-11-19T13:28:00"/>
    <d v="2021-11-19T14:18:00"/>
    <x v="1"/>
    <x v="0"/>
    <n v="48"/>
    <s v="P"/>
    <s v="Condor Voyager"/>
    <x v="5"/>
    <x v="0"/>
    <n v="3.58"/>
    <n v="171.84"/>
  </r>
  <r>
    <s v="POOLE"/>
    <s v="POO"/>
    <s v="JERSEY/ST MALO"/>
    <s v="GCI"/>
    <s v="P202101080"/>
    <d v="2021-11-19T13:28:00"/>
    <d v="2021-11-19T14:18:00"/>
    <x v="0"/>
    <x v="2"/>
    <n v="3"/>
    <s v="P"/>
    <s v="Condor Voyager"/>
    <x v="3"/>
    <x v="0"/>
    <n v="0"/>
    <n v="0"/>
  </r>
  <r>
    <s v="POOLE"/>
    <s v="POO"/>
    <s v="JERSEY/ST MALO"/>
    <s v="GCI"/>
    <s v="P202101080"/>
    <d v="2021-11-19T13:28:00"/>
    <d v="2021-11-19T14:18:00"/>
    <x v="0"/>
    <x v="0"/>
    <n v="72"/>
    <s v="P"/>
    <s v="Condor Voyager"/>
    <x v="3"/>
    <x v="0"/>
    <n v="3.58"/>
    <n v="257.76"/>
  </r>
  <r>
    <s v="PORTSMOUTH"/>
    <s v="PME"/>
    <s v="JERSEY/PORTSMOUTH"/>
    <s v="GCI"/>
    <s v="P202001664"/>
    <d v="2021-11-19T15:48:00"/>
    <d v="2021-11-19T17:28:00"/>
    <x v="0"/>
    <x v="0"/>
    <n v="28"/>
    <s v="P"/>
    <s v="Commodore Clipper"/>
    <x v="0"/>
    <x v="0"/>
    <n v="3.58"/>
    <n v="100.24000000000001"/>
  </r>
  <r>
    <s v="PORTSMOUTH"/>
    <s v="GCI"/>
    <s v="JERSEY/PORTSMOUTH"/>
    <s v="PME"/>
    <s v="P202001664"/>
    <d v="2021-11-19T15:48:00"/>
    <d v="2021-11-19T17:28:00"/>
    <x v="1"/>
    <x v="1"/>
    <n v="1"/>
    <s v="P"/>
    <s v="Commodore Clipper"/>
    <x v="0"/>
    <x v="0"/>
    <n v="1.76"/>
    <n v="1.76"/>
  </r>
  <r>
    <s v="PORTSMOUTH"/>
    <s v="GCI"/>
    <s v="JERSEY/PORTSMOUTH"/>
    <s v="PME"/>
    <s v="P202001664"/>
    <d v="2021-11-19T15:48:00"/>
    <d v="2021-11-19T17:28:00"/>
    <x v="1"/>
    <x v="0"/>
    <n v="43"/>
    <s v="P"/>
    <s v="Commodore Clipper"/>
    <x v="0"/>
    <x v="0"/>
    <n v="3.58"/>
    <n v="153.94"/>
  </r>
  <r>
    <s v="PORTSMOUTH"/>
    <s v="GCI"/>
    <s v="JERSEY/PORTSMOUTH"/>
    <s v="JER"/>
    <s v="P202001664"/>
    <d v="2021-11-19T15:48:00"/>
    <d v="2021-11-19T17:28:00"/>
    <x v="1"/>
    <x v="0"/>
    <n v="14"/>
    <s v="P"/>
    <s v="Commodore Clipper"/>
    <x v="4"/>
    <x v="0"/>
    <n v="3.58"/>
    <n v="50.120000000000005"/>
  </r>
  <r>
    <s v="PORTSMOUTH"/>
    <s v="POO"/>
    <s v="JERSEY/PORTSMOUTH"/>
    <s v="JER"/>
    <s v="P202001664"/>
    <d v="2021-11-19T15:48:00"/>
    <d v="2021-11-19T17:28:00"/>
    <x v="2"/>
    <x v="0"/>
    <n v="1"/>
    <s v="P"/>
    <s v="Commodore Clipper"/>
    <x v="3"/>
    <x v="0"/>
    <n v="1.79"/>
    <n v="1.79"/>
  </r>
  <r>
    <s v="PORTSMOUTH"/>
    <s v="PME"/>
    <s v="JERSEY/ST MALO"/>
    <s v="GCI"/>
    <s v="P202001650"/>
    <d v="2021-11-20T05:50:00"/>
    <d v="2021-11-20T07:08:00"/>
    <x v="0"/>
    <x v="0"/>
    <n v="3"/>
    <s v="P"/>
    <s v="Commodore Goodwill"/>
    <x v="0"/>
    <x v="0"/>
    <n v="3.58"/>
    <n v="10.74"/>
  </r>
  <r>
    <s v="ALDERNEY"/>
    <s v="ACI"/>
    <s v="ALDERNEY"/>
    <s v="ACI"/>
    <s v="P202101147"/>
    <d v="2021-11-20T08:52:00"/>
    <d v="2021-11-20T09:48:00"/>
    <x v="1"/>
    <x v="0"/>
    <n v="15"/>
    <s v="P"/>
    <s v="Ashlin"/>
    <x v="6"/>
    <x v="0"/>
    <n v="3.58"/>
    <n v="53.7"/>
  </r>
  <r>
    <s v="PORTSMOUTH"/>
    <s v="PME"/>
    <s v="JERSEY/PORTSMOUTH"/>
    <s v="GCI"/>
    <s v="P202001665"/>
    <d v="2021-11-20T15:45:00"/>
    <d v="2021-11-20T17:40:00"/>
    <x v="0"/>
    <x v="0"/>
    <n v="56"/>
    <s v="P"/>
    <s v="Commodore Clipper"/>
    <x v="0"/>
    <x v="0"/>
    <n v="3.58"/>
    <n v="200.48000000000002"/>
  </r>
  <r>
    <s v="PORTSMOUTH"/>
    <s v="GCI"/>
    <s v="JERSEY/PORTSMOUTH"/>
    <s v="PME"/>
    <s v="P202001665"/>
    <d v="2021-11-20T15:45:00"/>
    <d v="2021-11-20T17:40:00"/>
    <x v="1"/>
    <x v="1"/>
    <n v="1"/>
    <s v="P"/>
    <s v="Commodore Clipper"/>
    <x v="0"/>
    <x v="0"/>
    <n v="1.76"/>
    <n v="1.76"/>
  </r>
  <r>
    <s v="PORTSMOUTH"/>
    <s v="GCI"/>
    <s v="JERSEY/PORTSMOUTH"/>
    <s v="PME"/>
    <s v="P202001665"/>
    <d v="2021-11-20T15:45:00"/>
    <d v="2021-11-20T17:40:00"/>
    <x v="1"/>
    <x v="0"/>
    <n v="36"/>
    <s v="P"/>
    <s v="Commodore Clipper"/>
    <x v="0"/>
    <x v="0"/>
    <n v="3.58"/>
    <n v="128.88"/>
  </r>
  <r>
    <s v="PORTSMOUTH"/>
    <s v="GCI"/>
    <s v="JERSEY/PORTSMOUTH"/>
    <s v="JER"/>
    <s v="P202001665"/>
    <d v="2021-11-20T15:45:00"/>
    <d v="2021-11-20T17:40:00"/>
    <x v="1"/>
    <x v="0"/>
    <n v="15"/>
    <s v="P"/>
    <s v="Commodore Clipper"/>
    <x v="4"/>
    <x v="0"/>
    <n v="3.58"/>
    <n v="53.7"/>
  </r>
  <r>
    <s v="PORTSMOUTH"/>
    <s v="PME"/>
    <s v="JERSEY/PORTSMOUTH"/>
    <s v="GCI"/>
    <s v="P202001665"/>
    <d v="2021-11-20T15:45:00"/>
    <d v="2021-11-20T17:40:00"/>
    <x v="0"/>
    <x v="1"/>
    <n v="2"/>
    <s v="P"/>
    <s v="Commodore Clipper"/>
    <x v="0"/>
    <x v="0"/>
    <n v="1.76"/>
    <n v="3.52"/>
  </r>
  <r>
    <s v="JERSEY"/>
    <s v="SML"/>
    <s v="ST MALO"/>
    <s v="GCI"/>
    <s v="P202101275"/>
    <d v="2021-11-20T19:02:00"/>
    <d v="2021-11-20T19:36:00"/>
    <x v="0"/>
    <x v="0"/>
    <n v="33"/>
    <s v="P"/>
    <s v="Condor Voyager"/>
    <x v="5"/>
    <x v="0"/>
    <n v="3.58"/>
    <n v="118.14"/>
  </r>
  <r>
    <s v="JERSEY"/>
    <s v="JER"/>
    <s v="ST MALO"/>
    <s v="GCI"/>
    <s v="P202101275"/>
    <d v="2021-11-20T19:02:00"/>
    <d v="2021-11-20T19:36:00"/>
    <x v="0"/>
    <x v="0"/>
    <n v="17"/>
    <s v="P"/>
    <s v="Condor Voyager"/>
    <x v="4"/>
    <x v="0"/>
    <n v="3.58"/>
    <n v="60.86"/>
  </r>
  <r>
    <s v="JERSEY"/>
    <s v="SML"/>
    <s v="ST MALO"/>
    <s v="GCI"/>
    <s v="P202101275"/>
    <d v="2021-11-20T19:02:00"/>
    <d v="2021-11-20T19:36:00"/>
    <x v="0"/>
    <x v="2"/>
    <n v="1"/>
    <s v="P"/>
    <s v="Condor Voyager"/>
    <x v="5"/>
    <x v="0"/>
    <n v="0"/>
    <n v="0"/>
  </r>
  <r>
    <s v="JERSEY"/>
    <s v="SML"/>
    <s v="ST MALO"/>
    <s v="GCI"/>
    <s v="P202101275"/>
    <d v="2021-11-20T19:02:00"/>
    <d v="2021-11-20T19:36:00"/>
    <x v="0"/>
    <x v="1"/>
    <n v="1"/>
    <s v="P"/>
    <s v="Condor Voyager"/>
    <x v="5"/>
    <x v="0"/>
    <n v="1.76"/>
    <n v="1.76"/>
  </r>
  <r>
    <s v="HERM ISLAND"/>
    <s v="GCI"/>
    <s v="HERM ISLAND"/>
    <s v="HRM"/>
    <s v="P202101043"/>
    <d v="2021-11-21T08:00:00"/>
    <d v="2021-11-27T22:00:00"/>
    <x v="1"/>
    <x v="0"/>
    <n v="526"/>
    <s v="P"/>
    <s v="Isle of Herm"/>
    <x v="1"/>
    <x v="0"/>
    <n v="0.93"/>
    <n v="489.18"/>
  </r>
  <r>
    <s v="SARK"/>
    <s v="GCI"/>
    <s v="SARK"/>
    <s v="SRK"/>
    <s v="P202101227"/>
    <d v="2021-11-21T08:00:00"/>
    <d v="2021-11-27T22:00:00"/>
    <x v="1"/>
    <x v="1"/>
    <n v="2"/>
    <s v="P"/>
    <s v="Sark Venture"/>
    <x v="2"/>
    <x v="0"/>
    <n v="0.48"/>
    <n v="0.96"/>
  </r>
  <r>
    <s v="SARK"/>
    <s v="GCI"/>
    <s v="SARK"/>
    <s v="SRK"/>
    <s v="P202101227"/>
    <d v="2021-11-21T08:00:00"/>
    <d v="2021-11-27T22:00:00"/>
    <x v="1"/>
    <x v="0"/>
    <n v="114"/>
    <s v="P"/>
    <s v="Sark Venture"/>
    <x v="2"/>
    <x v="0"/>
    <n v="0.93"/>
    <n v="106.02000000000001"/>
  </r>
  <r>
    <s v="PORTSMOUTH"/>
    <s v="PME"/>
    <s v="JERSEY/PORTSMOUTH"/>
    <s v="GCI"/>
    <s v="P202001641"/>
    <d v="2021-11-22T02:55:00"/>
    <d v="2021-11-22T05:22:00"/>
    <x v="0"/>
    <x v="0"/>
    <n v="2"/>
    <s v="P"/>
    <s v="Commodore Goodwill"/>
    <x v="0"/>
    <x v="0"/>
    <n v="3.58"/>
    <n v="7.16"/>
  </r>
  <r>
    <s v="PORTSMOUTH"/>
    <s v="GCI"/>
    <s v="JERSEY/PORTSMOUTH"/>
    <s v="PME"/>
    <s v="P202001641"/>
    <d v="2021-11-22T02:55:00"/>
    <d v="2021-11-22T05:22:00"/>
    <x v="1"/>
    <x v="0"/>
    <n v="1"/>
    <s v="P"/>
    <s v="Commodore Goodwill"/>
    <x v="0"/>
    <x v="0"/>
    <n v="3.58"/>
    <n v="3.58"/>
  </r>
  <r>
    <s v="PORTSMOUTH"/>
    <s v="PME"/>
    <s v="JERSEY/PORTSMOUTH"/>
    <s v="GCI"/>
    <s v="P202001667"/>
    <d v="2021-11-22T15:51:00"/>
    <d v="2021-11-22T17:34:00"/>
    <x v="0"/>
    <x v="0"/>
    <n v="77"/>
    <s v="P"/>
    <s v="Commodore Clipper"/>
    <x v="0"/>
    <x v="0"/>
    <n v="3.58"/>
    <n v="275.66000000000003"/>
  </r>
  <r>
    <s v="PORTSMOUTH"/>
    <s v="GCI"/>
    <s v="JERSEY/PORTSMOUTH"/>
    <s v="PME"/>
    <s v="P202001667"/>
    <d v="2021-11-22T15:51:00"/>
    <d v="2021-11-22T17:34:00"/>
    <x v="1"/>
    <x v="0"/>
    <n v="29"/>
    <s v="P"/>
    <s v="Commodore Clipper"/>
    <x v="0"/>
    <x v="0"/>
    <n v="3.58"/>
    <n v="103.82000000000001"/>
  </r>
  <r>
    <s v="PORTSMOUTH"/>
    <s v="GCI"/>
    <s v="JERSEY/PORTSMOUTH"/>
    <s v="JER"/>
    <s v="P202001667"/>
    <d v="2021-11-22T15:51:00"/>
    <d v="2021-11-22T17:34:00"/>
    <x v="1"/>
    <x v="0"/>
    <n v="3"/>
    <s v="P"/>
    <s v="Commodore Clipper"/>
    <x v="4"/>
    <x v="0"/>
    <n v="3.58"/>
    <n v="10.74"/>
  </r>
  <r>
    <s v="PORTSMOUTH"/>
    <s v="PME"/>
    <s v="JERSEY/PORTSMOUTH"/>
    <s v="GCI"/>
    <s v="P202001667"/>
    <d v="2021-11-22T15:51:00"/>
    <d v="2021-11-22T17:34:00"/>
    <x v="0"/>
    <x v="2"/>
    <n v="1"/>
    <s v="P"/>
    <s v="Commodore Clipper"/>
    <x v="0"/>
    <x v="0"/>
    <n v="0"/>
    <n v="0"/>
  </r>
  <r>
    <s v="PORTSMOUTH"/>
    <s v="PME"/>
    <s v="JERSEY/PORTSMOUTH"/>
    <s v="GCI"/>
    <s v="P202001667"/>
    <d v="2021-11-22T15:51:00"/>
    <d v="2021-11-22T17:34:00"/>
    <x v="0"/>
    <x v="1"/>
    <n v="1"/>
    <s v="P"/>
    <s v="Commodore Clipper"/>
    <x v="0"/>
    <x v="0"/>
    <n v="1.76"/>
    <n v="1.76"/>
  </r>
  <r>
    <s v="PORTSMOUTH"/>
    <s v="PME"/>
    <s v="JERSEY/PORTSMOUTH"/>
    <s v="GCI"/>
    <s v="P202001642"/>
    <d v="2021-11-23T04:26:00"/>
    <d v="2021-11-23T05:58:00"/>
    <x v="0"/>
    <x v="0"/>
    <n v="1"/>
    <s v="P"/>
    <s v="Commodore Goodwill"/>
    <x v="0"/>
    <x v="0"/>
    <n v="3.58"/>
    <n v="3.58"/>
  </r>
  <r>
    <s v="PORTSMOUTH"/>
    <s v="PME"/>
    <s v="JERSEY/PORTSMOUTH"/>
    <s v="GCI"/>
    <s v="P202001668"/>
    <d v="2021-11-23T15:56:00"/>
    <d v="2021-11-23T17:25:00"/>
    <x v="0"/>
    <x v="0"/>
    <n v="49"/>
    <s v="P"/>
    <s v="Commodore Clipper"/>
    <x v="0"/>
    <x v="0"/>
    <n v="3.58"/>
    <n v="175.42000000000002"/>
  </r>
  <r>
    <s v="PORTSMOUTH"/>
    <s v="GCI"/>
    <s v="JERSEY/PORTSMOUTH"/>
    <s v="PME"/>
    <s v="P202001668"/>
    <d v="2021-11-23T15:56:00"/>
    <d v="2021-11-23T17:25:00"/>
    <x v="1"/>
    <x v="0"/>
    <n v="25"/>
    <s v="P"/>
    <s v="Commodore Clipper"/>
    <x v="0"/>
    <x v="0"/>
    <n v="3.58"/>
    <n v="89.5"/>
  </r>
  <r>
    <s v="PORTSMOUTH"/>
    <s v="GCI"/>
    <s v="JERSEY/PORTSMOUTH"/>
    <s v="JER"/>
    <s v="P202001668"/>
    <d v="2021-11-23T15:56:00"/>
    <d v="2021-11-23T17:25:00"/>
    <x v="1"/>
    <x v="0"/>
    <n v="15"/>
    <s v="P"/>
    <s v="Commodore Clipper"/>
    <x v="4"/>
    <x v="0"/>
    <n v="3.58"/>
    <n v="53.7"/>
  </r>
  <r>
    <s v="PORTSMOUTH"/>
    <s v="PME"/>
    <s v="JERSEY/PORTSMOUTH"/>
    <s v="GCI"/>
    <s v="P202001668"/>
    <d v="2021-11-23T15:56:00"/>
    <d v="2021-11-23T17:25:00"/>
    <x v="0"/>
    <x v="2"/>
    <n v="1"/>
    <s v="P"/>
    <s v="Commodore Clipper"/>
    <x v="0"/>
    <x v="0"/>
    <n v="0"/>
    <n v="0"/>
  </r>
  <r>
    <s v="PORTSMOUTH"/>
    <s v="PME"/>
    <s v="JERSEY/PORTSMOUTH"/>
    <s v="GCI"/>
    <s v="P202001668"/>
    <d v="2021-11-23T15:56:00"/>
    <d v="2021-11-23T17:25:00"/>
    <x v="0"/>
    <x v="1"/>
    <n v="2"/>
    <s v="P"/>
    <s v="Commodore Clipper"/>
    <x v="0"/>
    <x v="0"/>
    <n v="1.76"/>
    <n v="3.52"/>
  </r>
  <r>
    <s v="PORTSMOUTH"/>
    <s v="PME"/>
    <s v="JERSEY/PORTSMOUTH"/>
    <s v="GCI"/>
    <s v="P202001643"/>
    <d v="2021-11-24T06:24:00"/>
    <d v="2021-11-24T07:57:00"/>
    <x v="0"/>
    <x v="0"/>
    <n v="1"/>
    <s v="P"/>
    <s v="Commodore Goodwill"/>
    <x v="0"/>
    <x v="0"/>
    <n v="3.58"/>
    <n v="3.58"/>
  </r>
  <r>
    <s v="PORTSMOUTH"/>
    <s v="GCI"/>
    <s v="JERSEY/PORTSMOUTH"/>
    <s v="PME"/>
    <s v="P202001643"/>
    <d v="2021-11-24T06:24:00"/>
    <d v="2021-11-24T07:57:00"/>
    <x v="1"/>
    <x v="0"/>
    <n v="1"/>
    <s v="P"/>
    <s v="Commodore Goodwill"/>
    <x v="0"/>
    <x v="0"/>
    <n v="3.58"/>
    <n v="3.58"/>
  </r>
  <r>
    <s v="PORTSMOUTH"/>
    <s v="PME"/>
    <s v="JERSEY/PORTSMOUTH"/>
    <s v="GCI"/>
    <s v="P202001669"/>
    <d v="2021-11-24T16:14:00"/>
    <d v="2021-11-24T17:54:00"/>
    <x v="0"/>
    <x v="0"/>
    <n v="49"/>
    <s v="P"/>
    <s v="Commodore Clipper"/>
    <x v="0"/>
    <x v="0"/>
    <n v="3.58"/>
    <n v="175.42000000000002"/>
  </r>
  <r>
    <s v="PORTSMOUTH"/>
    <s v="GCI"/>
    <s v="JERSEY/PORTSMOUTH"/>
    <s v="PME"/>
    <s v="P202001669"/>
    <d v="2021-11-24T16:14:00"/>
    <d v="2021-11-24T17:54:00"/>
    <x v="1"/>
    <x v="1"/>
    <n v="2"/>
    <s v="P"/>
    <s v="Commodore Clipper"/>
    <x v="0"/>
    <x v="0"/>
    <n v="1.76"/>
    <n v="3.52"/>
  </r>
  <r>
    <s v="PORTSMOUTH"/>
    <s v="GCI"/>
    <s v="JERSEY/PORTSMOUTH"/>
    <s v="PME"/>
    <s v="P202001669"/>
    <d v="2021-11-24T16:14:00"/>
    <d v="2021-11-24T17:54:00"/>
    <x v="1"/>
    <x v="0"/>
    <n v="49"/>
    <s v="P"/>
    <s v="Commodore Clipper"/>
    <x v="0"/>
    <x v="0"/>
    <n v="3.58"/>
    <n v="175.42000000000002"/>
  </r>
  <r>
    <s v="PORTSMOUTH"/>
    <s v="GCI"/>
    <s v="JERSEY/PORTSMOUTH"/>
    <s v="JER"/>
    <s v="P202001669"/>
    <d v="2021-11-24T16:14:00"/>
    <d v="2021-11-24T17:54:00"/>
    <x v="1"/>
    <x v="0"/>
    <n v="11"/>
    <s v="P"/>
    <s v="Commodore Clipper"/>
    <x v="4"/>
    <x v="0"/>
    <n v="3.58"/>
    <n v="39.380000000000003"/>
  </r>
  <r>
    <s v="PORTSMOUTH"/>
    <s v="PME"/>
    <s v="JERSEY/PORTSMOUTH"/>
    <s v="GCI"/>
    <s v="P202001669"/>
    <d v="2021-11-24T16:14:00"/>
    <d v="2021-11-24T17:54:00"/>
    <x v="0"/>
    <x v="2"/>
    <n v="1"/>
    <s v="P"/>
    <s v="Commodore Clipper"/>
    <x v="0"/>
    <x v="0"/>
    <n v="0"/>
    <n v="0"/>
  </r>
  <r>
    <s v="PORTSMOUTH"/>
    <s v="PME"/>
    <s v="JERSEY/PORTSMOUTH"/>
    <s v="GCI"/>
    <s v="P202001644"/>
    <d v="2021-11-25T06:25:00"/>
    <d v="2021-11-25T08:30:00"/>
    <x v="0"/>
    <x v="0"/>
    <n v="1"/>
    <s v="P"/>
    <s v="Commodore Goodwill"/>
    <x v="0"/>
    <x v="0"/>
    <n v="3.58"/>
    <n v="3.58"/>
  </r>
  <r>
    <s v="PORTSMOUTH"/>
    <s v="PME"/>
    <s v="JERSEY/PORTSMOUTH"/>
    <s v="GCI"/>
    <s v="P202001670"/>
    <d v="2021-11-25T16:14:00"/>
    <d v="2021-11-25T18:09:00"/>
    <x v="0"/>
    <x v="0"/>
    <n v="18"/>
    <s v="P"/>
    <s v="Commodore Clipper"/>
    <x v="0"/>
    <x v="0"/>
    <n v="3.58"/>
    <n v="64.44"/>
  </r>
  <r>
    <s v="PORTSMOUTH"/>
    <s v="GCI"/>
    <s v="JERSEY/PORTSMOUTH"/>
    <s v="PME"/>
    <s v="P202001670"/>
    <d v="2021-11-25T16:14:00"/>
    <d v="2021-11-25T18:09:00"/>
    <x v="1"/>
    <x v="2"/>
    <n v="1"/>
    <s v="P"/>
    <s v="Commodore Clipper"/>
    <x v="0"/>
    <x v="0"/>
    <n v="0"/>
    <n v="0"/>
  </r>
  <r>
    <s v="PORTSMOUTH"/>
    <s v="GCI"/>
    <s v="JERSEY/PORTSMOUTH"/>
    <s v="PME"/>
    <s v="P202001670"/>
    <d v="2021-11-25T16:14:00"/>
    <d v="2021-11-25T18:09:00"/>
    <x v="1"/>
    <x v="1"/>
    <n v="1"/>
    <s v="P"/>
    <s v="Commodore Clipper"/>
    <x v="0"/>
    <x v="0"/>
    <n v="1.76"/>
    <n v="1.76"/>
  </r>
  <r>
    <s v="PORTSMOUTH"/>
    <s v="GCI"/>
    <s v="JERSEY/PORTSMOUTH"/>
    <s v="PME"/>
    <s v="P202001670"/>
    <d v="2021-11-25T16:14:00"/>
    <d v="2021-11-25T18:09:00"/>
    <x v="1"/>
    <x v="0"/>
    <n v="52"/>
    <s v="P"/>
    <s v="Commodore Clipper"/>
    <x v="0"/>
    <x v="0"/>
    <n v="3.58"/>
    <n v="186.16"/>
  </r>
  <r>
    <s v="PORTSMOUTH"/>
    <s v="GCI"/>
    <s v="JERSEY/PORTSMOUTH"/>
    <s v="JER"/>
    <s v="P202001670"/>
    <d v="2021-11-25T16:14:00"/>
    <d v="2021-11-25T18:09:00"/>
    <x v="1"/>
    <x v="0"/>
    <n v="8"/>
    <s v="P"/>
    <s v="Commodore Clipper"/>
    <x v="4"/>
    <x v="0"/>
    <n v="3.58"/>
    <n v="28.64"/>
  </r>
  <r>
    <s v="JERSEY/PORTSMOUTH"/>
    <s v="GCI"/>
    <s v="PORTSMOUTH"/>
    <s v="PME"/>
    <s v="P202001645"/>
    <d v="2021-11-26T11:18:00"/>
    <d v="2021-11-26T14:46:00"/>
    <x v="1"/>
    <x v="0"/>
    <n v="2"/>
    <s v="P"/>
    <s v="Commodore Goodwill"/>
    <x v="0"/>
    <x v="0"/>
    <n v="3.58"/>
    <n v="7.16"/>
  </r>
  <r>
    <s v="JERSEY"/>
    <s v="STH"/>
    <s v="JERSEY"/>
    <s v="GCI"/>
    <s v="P201904015"/>
    <d v="2021-11-27T06:00:00"/>
    <d v="2021-11-27T06:30:00"/>
    <x v="0"/>
    <x v="0"/>
    <n v="2"/>
    <s v="P"/>
    <s v="Channel Chieftain V"/>
    <x v="7"/>
    <x v="0"/>
    <n v="3.58"/>
    <n v="7.16"/>
  </r>
  <r>
    <s v="JERSEY/PORTSMOUTH"/>
    <s v="GCI"/>
    <s v="PORTSMOUTH"/>
    <s v="PME"/>
    <s v="P202101302"/>
    <d v="2021-11-28T07:30:00"/>
    <d v="2021-11-28T09:50:00"/>
    <x v="1"/>
    <x v="0"/>
    <n v="3"/>
    <s v="P"/>
    <s v="Commodore Goodwill"/>
    <x v="0"/>
    <x v="0"/>
    <n v="3.58"/>
    <n v="10.74"/>
  </r>
  <r>
    <s v="HERM ISLAND"/>
    <s v="GCI"/>
    <s v="HERM ISLAND"/>
    <s v="HRM"/>
    <s v="P202101051"/>
    <d v="2021-11-28T08:00:00"/>
    <d v="2021-11-30T22:00:00"/>
    <x v="1"/>
    <x v="0"/>
    <n v="188"/>
    <s v="P"/>
    <s v="Isle of Herm"/>
    <x v="1"/>
    <x v="0"/>
    <n v="0.93"/>
    <n v="174.84"/>
  </r>
  <r>
    <s v="SARK"/>
    <s v="GCI"/>
    <s v="SARK"/>
    <s v="SRK"/>
    <s v="P202101228"/>
    <d v="2021-11-28T08:00:00"/>
    <d v="2021-11-30T22:00:00"/>
    <x v="1"/>
    <x v="1"/>
    <n v="6"/>
    <s v="P"/>
    <s v="Sark Venture"/>
    <x v="2"/>
    <x v="0"/>
    <n v="0.48"/>
    <n v="2.88"/>
  </r>
  <r>
    <s v="SARK"/>
    <s v="GCI"/>
    <s v="SARK"/>
    <s v="SRK"/>
    <s v="P202101228"/>
    <d v="2021-11-28T08:00:00"/>
    <d v="2021-11-30T22:00:00"/>
    <x v="1"/>
    <x v="0"/>
    <n v="66"/>
    <s v="P"/>
    <s v="Sark Venture"/>
    <x v="2"/>
    <x v="0"/>
    <n v="0.93"/>
    <n v="61.38"/>
  </r>
  <r>
    <s v="PORTSMOUTH"/>
    <s v="PME"/>
    <s v="JERSEY/PORTSMOUTH"/>
    <s v="GCI"/>
    <s v="P202001673"/>
    <d v="2021-11-28T14:39:00"/>
    <d v="2021-11-28T15:59:00"/>
    <x v="0"/>
    <x v="0"/>
    <n v="68"/>
    <s v="P"/>
    <s v="Commodore Clipper"/>
    <x v="0"/>
    <x v="0"/>
    <n v="3.58"/>
    <n v="243.44"/>
  </r>
  <r>
    <s v="PORTSMOUTH"/>
    <s v="GCI"/>
    <s v="JERSEY/PORTSMOUTH"/>
    <s v="PME"/>
    <s v="P202001673"/>
    <d v="2021-11-28T14:39:00"/>
    <d v="2021-11-28T15:59:00"/>
    <x v="1"/>
    <x v="0"/>
    <n v="29"/>
    <s v="P"/>
    <s v="Commodore Clipper"/>
    <x v="0"/>
    <x v="0"/>
    <n v="3.58"/>
    <n v="103.82000000000001"/>
  </r>
  <r>
    <s v="PORTSMOUTH"/>
    <s v="GCI"/>
    <s v="JERSEY/PORTSMOUTH"/>
    <s v="JER"/>
    <s v="P202001673"/>
    <d v="2021-11-28T14:39:00"/>
    <d v="2021-11-28T15:59:00"/>
    <x v="1"/>
    <x v="0"/>
    <n v="9"/>
    <s v="P"/>
    <s v="Commodore Clipper"/>
    <x v="4"/>
    <x v="0"/>
    <n v="3.58"/>
    <n v="32.22"/>
  </r>
  <r>
    <s v="PORTSMOUTH"/>
    <s v="PME"/>
    <s v="JERSEY/PORTSMOUTH"/>
    <s v="GCI"/>
    <s v="P202001673"/>
    <d v="2021-11-28T14:39:00"/>
    <d v="2021-11-28T15:59:00"/>
    <x v="0"/>
    <x v="2"/>
    <n v="1"/>
    <s v="P"/>
    <s v="Commodore Clipper"/>
    <x v="0"/>
    <x v="0"/>
    <n v="0"/>
    <n v="0"/>
  </r>
  <r>
    <s v="PORTSMOUTH"/>
    <s v="PME"/>
    <s v="JERSEY/PORTSMOUTH"/>
    <s v="GCI"/>
    <s v="P202001673"/>
    <d v="2021-11-28T14:39:00"/>
    <d v="2021-11-28T15:59:00"/>
    <x v="0"/>
    <x v="1"/>
    <n v="1"/>
    <s v="P"/>
    <s v="Commodore Clipper"/>
    <x v="0"/>
    <x v="0"/>
    <n v="1.76"/>
    <n v="1.76"/>
  </r>
  <r>
    <s v="PORTSMOUTH"/>
    <s v="GCI"/>
    <s v="JERSEY/PORTSMOUTH"/>
    <s v="JER"/>
    <s v="P202001646"/>
    <d v="2021-11-29T02:52:00"/>
    <d v="2021-11-29T03:50:00"/>
    <x v="1"/>
    <x v="0"/>
    <n v="2"/>
    <s v="P"/>
    <s v="Commodore Goodwill"/>
    <x v="4"/>
    <x v="0"/>
    <n v="3.58"/>
    <n v="7.16"/>
  </r>
  <r>
    <s v="POOLE"/>
    <s v="POO"/>
    <s v="JERSEY/ST MALO"/>
    <s v="GCI"/>
    <s v="P202101301"/>
    <d v="2021-11-29T10:48:00"/>
    <d v="2021-11-29T11:26:00"/>
    <x v="0"/>
    <x v="0"/>
    <n v="75"/>
    <s v="P"/>
    <s v="Condor Voyager"/>
    <x v="3"/>
    <x v="0"/>
    <n v="3.58"/>
    <n v="268.5"/>
  </r>
  <r>
    <s v="POOLE"/>
    <s v="GCI"/>
    <s v="JERSEY/ST MALO"/>
    <s v="JER"/>
    <s v="P202101301"/>
    <d v="2021-11-29T10:48:00"/>
    <d v="2021-11-29T11:26:00"/>
    <x v="1"/>
    <x v="0"/>
    <n v="16"/>
    <s v="P"/>
    <s v="Condor Voyager"/>
    <x v="4"/>
    <x v="0"/>
    <n v="3.58"/>
    <n v="57.28"/>
  </r>
  <r>
    <s v="POOLE"/>
    <s v="GCI"/>
    <s v="JERSEY/ST MALO"/>
    <s v="SML"/>
    <s v="P202101301"/>
    <d v="2021-11-29T10:48:00"/>
    <d v="2021-11-29T11:26:00"/>
    <x v="1"/>
    <x v="2"/>
    <n v="2"/>
    <s v="P"/>
    <s v="Condor Voyager"/>
    <x v="5"/>
    <x v="0"/>
    <n v="0"/>
    <n v="0"/>
  </r>
  <r>
    <s v="POOLE"/>
    <s v="GCI"/>
    <s v="JERSEY/ST MALO"/>
    <s v="SML"/>
    <s v="P202101301"/>
    <d v="2021-11-29T10:48:00"/>
    <d v="2021-11-29T11:26:00"/>
    <x v="1"/>
    <x v="1"/>
    <n v="2"/>
    <s v="P"/>
    <s v="Condor Voyager"/>
    <x v="5"/>
    <x v="0"/>
    <n v="1.76"/>
    <n v="3.52"/>
  </r>
  <r>
    <s v="POOLE"/>
    <s v="GCI"/>
    <s v="JERSEY/ST MALO"/>
    <s v="SML"/>
    <s v="P202101301"/>
    <d v="2021-11-29T10:48:00"/>
    <d v="2021-11-29T11:26:00"/>
    <x v="1"/>
    <x v="0"/>
    <n v="19"/>
    <s v="P"/>
    <s v="Condor Voyager"/>
    <x v="5"/>
    <x v="0"/>
    <n v="3.58"/>
    <n v="68.02"/>
  </r>
  <r>
    <s v="POOLE"/>
    <s v="POO"/>
    <s v="JERSEY/ST MALO"/>
    <s v="GCI"/>
    <s v="P202101301"/>
    <d v="2021-11-29T10:48:00"/>
    <d v="2021-11-29T11:26:00"/>
    <x v="0"/>
    <x v="2"/>
    <n v="3"/>
    <s v="P"/>
    <s v="Condor Voyager"/>
    <x v="3"/>
    <x v="0"/>
    <n v="0"/>
    <n v="0"/>
  </r>
  <r>
    <s v="POOLE"/>
    <s v="POO"/>
    <s v="JERSEY/ST MALO"/>
    <s v="GCI"/>
    <s v="P202101301"/>
    <d v="2021-11-29T10:48:00"/>
    <d v="2021-11-29T11:26:00"/>
    <x v="0"/>
    <x v="1"/>
    <n v="1"/>
    <s v="P"/>
    <s v="Condor Voyager"/>
    <x v="3"/>
    <x v="0"/>
    <n v="1.76"/>
    <n v="1.76"/>
  </r>
  <r>
    <s v="JERSEY/ST MALO"/>
    <s v="SML"/>
    <s v="POOLE"/>
    <s v="GCI"/>
    <s v="P202101084"/>
    <d v="2021-11-29T18:25:00"/>
    <d v="2021-11-29T19:06:00"/>
    <x v="0"/>
    <x v="0"/>
    <n v="53"/>
    <s v="P"/>
    <s v="Condor Voyager"/>
    <x v="5"/>
    <x v="0"/>
    <n v="3.58"/>
    <n v="189.74"/>
  </r>
  <r>
    <s v="JERSEY/ST MALO"/>
    <s v="GCI"/>
    <s v="POOLE"/>
    <s v="POO"/>
    <s v="P202101084"/>
    <d v="2021-11-29T18:25:00"/>
    <d v="2021-11-29T19:06:00"/>
    <x v="1"/>
    <x v="2"/>
    <n v="5"/>
    <s v="P"/>
    <s v="Condor Voyager"/>
    <x v="3"/>
    <x v="0"/>
    <n v="0"/>
    <n v="0"/>
  </r>
  <r>
    <s v="JERSEY/ST MALO"/>
    <s v="GCI"/>
    <s v="POOLE"/>
    <s v="POO"/>
    <s v="P202101084"/>
    <d v="2021-11-29T18:25:00"/>
    <d v="2021-11-29T19:06:00"/>
    <x v="1"/>
    <x v="1"/>
    <n v="3"/>
    <s v="P"/>
    <s v="Condor Voyager"/>
    <x v="3"/>
    <x v="0"/>
    <n v="1.76"/>
    <n v="5.28"/>
  </r>
  <r>
    <s v="JERSEY/ST MALO"/>
    <s v="GCI"/>
    <s v="POOLE"/>
    <s v="POO"/>
    <s v="P202101084"/>
    <d v="2021-11-29T18:25:00"/>
    <d v="2021-11-29T19:06:00"/>
    <x v="1"/>
    <x v="0"/>
    <n v="92"/>
    <s v="P"/>
    <s v="Condor Voyager"/>
    <x v="3"/>
    <x v="0"/>
    <n v="3.58"/>
    <n v="329.36"/>
  </r>
  <r>
    <s v="JERSEY/ST MALO"/>
    <s v="JER"/>
    <s v="POOLE"/>
    <s v="GCI"/>
    <s v="P202101084"/>
    <d v="2021-11-29T18:25:00"/>
    <d v="2021-11-29T19:06:00"/>
    <x v="0"/>
    <x v="0"/>
    <n v="34"/>
    <s v="P"/>
    <s v="Condor Voyager"/>
    <x v="4"/>
    <x v="0"/>
    <n v="3.58"/>
    <n v="121.72"/>
  </r>
  <r>
    <s v="JERSEY/PORTSMOUTH"/>
    <s v="JER"/>
    <s v="PORTSMOUTH"/>
    <s v="GCI"/>
    <s v="P202001680"/>
    <d v="2021-11-29T19:50:00"/>
    <d v="2021-11-29T21:50:00"/>
    <x v="0"/>
    <x v="0"/>
    <n v="12"/>
    <s v="P"/>
    <s v="Commodore Clipper"/>
    <x v="4"/>
    <x v="0"/>
    <n v="3.58"/>
    <n v="42.96"/>
  </r>
  <r>
    <s v="JERSEY/PORTSMOUTH"/>
    <s v="PME"/>
    <s v="PORTSMOUTH"/>
    <s v="GCI"/>
    <s v="P202001680"/>
    <d v="2021-11-29T19:50:00"/>
    <d v="2021-11-29T21:50:00"/>
    <x v="0"/>
    <x v="0"/>
    <n v="39"/>
    <s v="P"/>
    <s v="Commodore Clipper"/>
    <x v="0"/>
    <x v="0"/>
    <n v="3.58"/>
    <n v="139.62"/>
  </r>
  <r>
    <s v="JERSEY/PORTSMOUTH"/>
    <s v="PME"/>
    <s v="PORTSMOUTH"/>
    <s v="GCI"/>
    <s v="P202001680"/>
    <d v="2021-11-29T19:50:00"/>
    <d v="2021-11-29T21:50:00"/>
    <x v="0"/>
    <x v="1"/>
    <n v="1"/>
    <s v="P"/>
    <s v="Commodore Clipper"/>
    <x v="0"/>
    <x v="0"/>
    <n v="1.76"/>
    <n v="1.76"/>
  </r>
  <r>
    <s v="JERSEY/PORTSMOUTH"/>
    <s v="GCI"/>
    <s v="PORTSMOUTH"/>
    <s v="PME"/>
    <s v="P202001680"/>
    <d v="2021-11-29T19:50:00"/>
    <d v="2021-11-29T21:50:00"/>
    <x v="1"/>
    <x v="0"/>
    <n v="48"/>
    <s v="P"/>
    <s v="Commodore Clipper"/>
    <x v="0"/>
    <x v="0"/>
    <n v="3.58"/>
    <n v="171.84"/>
  </r>
  <r>
    <s v="JERSEY/PORTSMOUTH"/>
    <s v="PME"/>
    <s v="PORTSMOUTH"/>
    <s v="GCI"/>
    <s v="P202001725"/>
    <d v="2021-11-30T08:21:00"/>
    <d v="2021-11-30T10:02:00"/>
    <x v="0"/>
    <x v="0"/>
    <n v="1"/>
    <s v="P"/>
    <s v="Commodore Goodwill"/>
    <x v="0"/>
    <x v="0"/>
    <n v="3.58"/>
    <n v="3.58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9"/>
    <x v="1"/>
    <m/>
    <m/>
  </r>
  <r>
    <m/>
    <m/>
    <m/>
    <m/>
    <m/>
    <m/>
    <m/>
    <x v="3"/>
    <x v="3"/>
    <n v="8353"/>
    <m/>
    <m/>
    <x v="9"/>
    <x v="1"/>
    <m/>
    <m/>
  </r>
  <r>
    <m/>
    <m/>
    <m/>
    <m/>
    <m/>
    <m/>
    <m/>
    <x v="3"/>
    <x v="3"/>
    <m/>
    <m/>
    <m/>
    <x v="9"/>
    <x v="1"/>
    <m/>
    <m/>
  </r>
  <r>
    <m/>
    <m/>
    <m/>
    <m/>
    <m/>
    <m/>
    <m/>
    <x v="3"/>
    <x v="3"/>
    <m/>
    <m/>
    <m/>
    <x v="9"/>
    <x v="1"/>
    <m/>
    <m/>
  </r>
  <r>
    <m/>
    <m/>
    <m/>
    <m/>
    <m/>
    <m/>
    <m/>
    <x v="3"/>
    <x v="3"/>
    <m/>
    <m/>
    <m/>
    <x v="9"/>
    <x v="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ECF6366-F4DB-40EE-BC80-EC40D691A2D4}" name="PivotTable1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6" indent="0" outline="1" outlineData="1" multipleFieldFilters="0">
  <location ref="A1:C36" firstHeaderRow="1" firstDataRow="2" firstDataCol="1"/>
  <pivotFields count="16">
    <pivotField showAll="0"/>
    <pivotField showAll="0"/>
    <pivotField showAll="0"/>
    <pivotField showAll="0"/>
    <pivotField showAll="0"/>
    <pivotField showAll="0" defaultSubtotal="0"/>
    <pivotField showAll="0" defaultSubtotal="0"/>
    <pivotField axis="axisRow" showAll="0">
      <items count="5">
        <item x="0"/>
        <item m="1" x="3"/>
        <item x="1"/>
        <item x="2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  <pivotField dataField="1" showAll="0"/>
    <pivotField showAll="0"/>
    <pivotField showAll="0"/>
    <pivotField axis="axisRow" showAll="0">
      <items count="8">
        <item x="2"/>
        <item x="1"/>
        <item x="4"/>
        <item x="0"/>
        <item x="3"/>
        <item x="6"/>
        <item x="5"/>
        <item t="default"/>
      </items>
    </pivotField>
    <pivotField axis="axisCol" showAll="0" defaultSubtotal="0">
      <items count="2">
        <item x="0"/>
        <item h="1" x="1"/>
      </items>
    </pivotField>
    <pivotField showAll="0" defaultSubtotal="0"/>
    <pivotField showAll="0" defaultSubtotal="0"/>
  </pivotFields>
  <rowFields count="3">
    <field x="12"/>
    <field x="8"/>
    <field x="7"/>
  </rowFields>
  <rowItems count="34">
    <i>
      <x/>
    </i>
    <i r="1">
      <x/>
    </i>
    <i r="2">
      <x/>
    </i>
    <i r="2">
      <x v="2"/>
    </i>
    <i>
      <x v="1"/>
    </i>
    <i r="1">
      <x/>
    </i>
    <i r="2">
      <x/>
    </i>
    <i r="2">
      <x v="2"/>
    </i>
    <i r="1">
      <x v="1"/>
    </i>
    <i r="2">
      <x/>
    </i>
    <i r="2">
      <x v="2"/>
    </i>
    <i r="1">
      <x v="2"/>
    </i>
    <i r="2">
      <x/>
    </i>
    <i r="2">
      <x v="2"/>
    </i>
    <i>
      <x v="2"/>
    </i>
    <i r="1">
      <x/>
    </i>
    <i r="2">
      <x/>
    </i>
    <i r="2">
      <x v="2"/>
    </i>
    <i r="1">
      <x v="1"/>
    </i>
    <i r="2">
      <x/>
    </i>
    <i r="1">
      <x v="2"/>
    </i>
    <i r="2">
      <x/>
    </i>
    <i r="2">
      <x v="2"/>
    </i>
    <i>
      <x v="3"/>
    </i>
    <i r="1">
      <x/>
    </i>
    <i r="2">
      <x/>
    </i>
    <i>
      <x v="4"/>
    </i>
    <i r="1">
      <x/>
    </i>
    <i r="2">
      <x/>
    </i>
    <i r="2">
      <x v="2"/>
    </i>
    <i>
      <x v="6"/>
    </i>
    <i r="1">
      <x v="3"/>
    </i>
    <i r="2">
      <x v="3"/>
    </i>
    <i t="grand">
      <x/>
    </i>
  </rowItems>
  <colFields count="1">
    <field x="13"/>
  </colFields>
  <colItems count="2">
    <i>
      <x/>
    </i>
    <i t="grand">
      <x/>
    </i>
  </colItems>
  <dataFields count="1">
    <dataField name="No. Passengers" fld="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B43DFB6-594A-4E28-A3B1-C9A9BA3654CB}" name="PivotTable2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:C66" firstHeaderRow="1" firstDataRow="2" firstDataCol="1"/>
  <pivotFields count="16">
    <pivotField showAll="0"/>
    <pivotField showAll="0"/>
    <pivotField showAll="0"/>
    <pivotField showAll="0"/>
    <pivotField showAll="0"/>
    <pivotField showAll="0" defaultSubtotal="0"/>
    <pivotField showAll="0" defaultSubtotal="0"/>
    <pivotField axis="axisRow" showAll="0">
      <items count="5">
        <item x="0"/>
        <item m="1" x="3"/>
        <item x="1"/>
        <item x="2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  <pivotField dataField="1" showAll="0"/>
    <pivotField showAll="0"/>
    <pivotField showAll="0"/>
    <pivotField axis="axisRow" showAll="0">
      <items count="11">
        <item x="3"/>
        <item x="2"/>
        <item x="4"/>
        <item x="1"/>
        <item x="5"/>
        <item x="8"/>
        <item m="1" x="9"/>
        <item x="0"/>
        <item x="6"/>
        <item x="7"/>
        <item t="default"/>
      </items>
    </pivotField>
    <pivotField axis="axisCol" showAll="0" defaultSubtotal="0">
      <items count="2">
        <item x="0"/>
        <item h="1" x="1"/>
      </items>
    </pivotField>
    <pivotField showAll="0" defaultSubtotal="0"/>
    <pivotField showAll="0" defaultSubtotal="0"/>
  </pivotFields>
  <rowFields count="3">
    <field x="12"/>
    <field x="8"/>
    <field x="7"/>
  </rowFields>
  <rowItems count="64">
    <i>
      <x/>
    </i>
    <i r="1">
      <x/>
    </i>
    <i r="2">
      <x/>
    </i>
    <i r="2">
      <x v="2"/>
    </i>
    <i r="1">
      <x v="1"/>
    </i>
    <i r="2">
      <x/>
    </i>
    <i r="2">
      <x v="2"/>
    </i>
    <i r="1">
      <x v="2"/>
    </i>
    <i r="2">
      <x/>
    </i>
    <i r="2">
      <x v="2"/>
    </i>
    <i>
      <x v="1"/>
    </i>
    <i r="1">
      <x/>
    </i>
    <i r="2">
      <x/>
    </i>
    <i r="2">
      <x v="2"/>
    </i>
    <i r="1">
      <x v="1"/>
    </i>
    <i r="2">
      <x/>
    </i>
    <i r="2">
      <x v="2"/>
    </i>
    <i r="1">
      <x v="2"/>
    </i>
    <i r="2">
      <x/>
    </i>
    <i r="2">
      <x v="2"/>
    </i>
    <i>
      <x v="2"/>
    </i>
    <i r="1">
      <x/>
    </i>
    <i r="2">
      <x/>
    </i>
    <i r="2">
      <x v="2"/>
    </i>
    <i r="1">
      <x v="1"/>
    </i>
    <i r="2">
      <x/>
    </i>
    <i r="2">
      <x v="2"/>
    </i>
    <i r="1">
      <x v="2"/>
    </i>
    <i r="2">
      <x/>
    </i>
    <i>
      <x v="3"/>
    </i>
    <i r="1">
      <x/>
    </i>
    <i r="2">
      <x/>
    </i>
    <i r="1">
      <x v="1"/>
    </i>
    <i r="2">
      <x/>
    </i>
    <i>
      <x v="4"/>
    </i>
    <i r="1">
      <x/>
    </i>
    <i r="2">
      <x/>
    </i>
    <i r="2">
      <x v="2"/>
    </i>
    <i>
      <x v="7"/>
    </i>
    <i r="1">
      <x/>
    </i>
    <i r="2">
      <x/>
    </i>
    <i r="1">
      <x v="1"/>
    </i>
    <i r="2">
      <x/>
    </i>
    <i>
      <x v="8"/>
    </i>
    <i r="1">
      <x/>
    </i>
    <i r="2">
      <x/>
    </i>
    <i r="2">
      <x v="2"/>
    </i>
    <i r="1">
      <x v="1"/>
    </i>
    <i r="2">
      <x/>
    </i>
    <i r="2">
      <x v="2"/>
    </i>
    <i r="1">
      <x v="2"/>
    </i>
    <i r="2">
      <x/>
    </i>
    <i r="2">
      <x v="2"/>
    </i>
    <i>
      <x v="9"/>
    </i>
    <i r="1">
      <x/>
    </i>
    <i r="2">
      <x/>
    </i>
    <i r="2">
      <x v="2"/>
    </i>
    <i r="1">
      <x v="1"/>
    </i>
    <i r="2">
      <x/>
    </i>
    <i r="2">
      <x v="2"/>
    </i>
    <i r="1">
      <x v="2"/>
    </i>
    <i r="2">
      <x/>
    </i>
    <i r="2">
      <x v="2"/>
    </i>
    <i t="grand">
      <x/>
    </i>
  </rowItems>
  <colFields count="1">
    <field x="13"/>
  </colFields>
  <colItems count="2">
    <i>
      <x/>
    </i>
    <i t="grand">
      <x/>
    </i>
  </colItems>
  <dataFields count="1">
    <dataField name="No. Passengers" fld="9" baseField="0" baseItem="0"/>
  </dataFields>
  <formats count="39">
    <format dxfId="293">
      <pivotArea type="all" dataOnly="0" outline="0" fieldPosition="0"/>
    </format>
    <format dxfId="292">
      <pivotArea type="origin" dataOnly="0" labelOnly="1" outline="0" fieldPosition="0"/>
    </format>
    <format dxfId="291">
      <pivotArea field="12" type="button" dataOnly="0" labelOnly="1" outline="0" axis="axisRow" fieldPosition="0"/>
    </format>
    <format dxfId="290">
      <pivotArea dataOnly="0" labelOnly="1" fieldPosition="0">
        <references count="1">
          <reference field="12" count="8">
            <x v="0"/>
            <x v="1"/>
            <x v="2"/>
            <x v="3"/>
            <x v="4"/>
            <x v="7"/>
            <x v="8"/>
            <x v="9"/>
          </reference>
        </references>
      </pivotArea>
    </format>
    <format dxfId="289">
      <pivotArea dataOnly="0" labelOnly="1" grandRow="1" outline="0" fieldPosition="0"/>
    </format>
    <format dxfId="288">
      <pivotArea dataOnly="0" labelOnly="1" fieldPosition="0">
        <references count="2">
          <reference field="8" count="3">
            <x v="0"/>
            <x v="1"/>
            <x v="2"/>
          </reference>
          <reference field="12" count="1" selected="0">
            <x v="0"/>
          </reference>
        </references>
      </pivotArea>
    </format>
    <format dxfId="287">
      <pivotArea dataOnly="0" labelOnly="1" fieldPosition="0">
        <references count="2">
          <reference field="8" count="3">
            <x v="0"/>
            <x v="1"/>
            <x v="2"/>
          </reference>
          <reference field="12" count="1" selected="0">
            <x v="1"/>
          </reference>
        </references>
      </pivotArea>
    </format>
    <format dxfId="286">
      <pivotArea dataOnly="0" labelOnly="1" fieldPosition="0">
        <references count="2">
          <reference field="8" count="3">
            <x v="0"/>
            <x v="1"/>
            <x v="2"/>
          </reference>
          <reference field="12" count="1" selected="0">
            <x v="2"/>
          </reference>
        </references>
      </pivotArea>
    </format>
    <format dxfId="285">
      <pivotArea dataOnly="0" labelOnly="1" fieldPosition="0">
        <references count="2">
          <reference field="8" count="2">
            <x v="0"/>
            <x v="1"/>
          </reference>
          <reference field="12" count="1" selected="0">
            <x v="3"/>
          </reference>
        </references>
      </pivotArea>
    </format>
    <format dxfId="284">
      <pivotArea dataOnly="0" labelOnly="1" fieldPosition="0">
        <references count="2">
          <reference field="8" count="1">
            <x v="0"/>
          </reference>
          <reference field="12" count="1" selected="0">
            <x v="4"/>
          </reference>
        </references>
      </pivotArea>
    </format>
    <format dxfId="283">
      <pivotArea dataOnly="0" labelOnly="1" fieldPosition="0">
        <references count="2">
          <reference field="8" count="2">
            <x v="0"/>
            <x v="1"/>
          </reference>
          <reference field="12" count="1" selected="0">
            <x v="7"/>
          </reference>
        </references>
      </pivotArea>
    </format>
    <format dxfId="282">
      <pivotArea dataOnly="0" labelOnly="1" fieldPosition="0">
        <references count="2">
          <reference field="8" count="3">
            <x v="0"/>
            <x v="1"/>
            <x v="2"/>
          </reference>
          <reference field="12" count="1" selected="0">
            <x v="8"/>
          </reference>
        </references>
      </pivotArea>
    </format>
    <format dxfId="281">
      <pivotArea dataOnly="0" labelOnly="1" fieldPosition="0">
        <references count="2">
          <reference field="8" count="3">
            <x v="0"/>
            <x v="1"/>
            <x v="2"/>
          </reference>
          <reference field="12" count="1" selected="0">
            <x v="9"/>
          </reference>
        </references>
      </pivotArea>
    </format>
    <format dxfId="280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0"/>
          </reference>
          <reference field="12" count="1" selected="0">
            <x v="0"/>
          </reference>
        </references>
      </pivotArea>
    </format>
    <format dxfId="279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1"/>
          </reference>
          <reference field="12" count="1" selected="0">
            <x v="0"/>
          </reference>
        </references>
      </pivotArea>
    </format>
    <format dxfId="278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2"/>
          </reference>
          <reference field="12" count="1" selected="0">
            <x v="0"/>
          </reference>
        </references>
      </pivotArea>
    </format>
    <format dxfId="277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0"/>
          </reference>
          <reference field="12" count="1" selected="0">
            <x v="1"/>
          </reference>
        </references>
      </pivotArea>
    </format>
    <format dxfId="276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1"/>
          </reference>
          <reference field="12" count="1" selected="0">
            <x v="1"/>
          </reference>
        </references>
      </pivotArea>
    </format>
    <format dxfId="275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2"/>
          </reference>
          <reference field="12" count="1" selected="0">
            <x v="1"/>
          </reference>
        </references>
      </pivotArea>
    </format>
    <format dxfId="274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0"/>
          </reference>
          <reference field="12" count="1" selected="0">
            <x v="2"/>
          </reference>
        </references>
      </pivotArea>
    </format>
    <format dxfId="273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1"/>
          </reference>
          <reference field="12" count="1" selected="0">
            <x v="2"/>
          </reference>
        </references>
      </pivotArea>
    </format>
    <format dxfId="272">
      <pivotArea dataOnly="0" labelOnly="1" fieldPosition="0">
        <references count="3">
          <reference field="7" count="1">
            <x v="0"/>
          </reference>
          <reference field="8" count="1" selected="0">
            <x v="2"/>
          </reference>
          <reference field="12" count="1" selected="0">
            <x v="2"/>
          </reference>
        </references>
      </pivotArea>
    </format>
    <format dxfId="271">
      <pivotArea dataOnly="0" labelOnly="1" fieldPosition="0">
        <references count="3">
          <reference field="7" count="1">
            <x v="0"/>
          </reference>
          <reference field="8" count="1" selected="0">
            <x v="0"/>
          </reference>
          <reference field="12" count="1" selected="0">
            <x v="3"/>
          </reference>
        </references>
      </pivotArea>
    </format>
    <format dxfId="270">
      <pivotArea dataOnly="0" labelOnly="1" fieldPosition="0">
        <references count="3">
          <reference field="7" count="1">
            <x v="0"/>
          </reference>
          <reference field="8" count="1" selected="0">
            <x v="1"/>
          </reference>
          <reference field="12" count="1" selected="0">
            <x v="3"/>
          </reference>
        </references>
      </pivotArea>
    </format>
    <format dxfId="269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0"/>
          </reference>
          <reference field="12" count="1" selected="0">
            <x v="4"/>
          </reference>
        </references>
      </pivotArea>
    </format>
    <format dxfId="268">
      <pivotArea dataOnly="0" labelOnly="1" fieldPosition="0">
        <references count="3">
          <reference field="7" count="1">
            <x v="0"/>
          </reference>
          <reference field="8" count="1" selected="0">
            <x v="0"/>
          </reference>
          <reference field="12" count="1" selected="0">
            <x v="7"/>
          </reference>
        </references>
      </pivotArea>
    </format>
    <format dxfId="267">
      <pivotArea dataOnly="0" labelOnly="1" fieldPosition="0">
        <references count="3">
          <reference field="7" count="1">
            <x v="0"/>
          </reference>
          <reference field="8" count="1" selected="0">
            <x v="1"/>
          </reference>
          <reference field="12" count="1" selected="0">
            <x v="7"/>
          </reference>
        </references>
      </pivotArea>
    </format>
    <format dxfId="266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0"/>
          </reference>
          <reference field="12" count="1" selected="0">
            <x v="8"/>
          </reference>
        </references>
      </pivotArea>
    </format>
    <format dxfId="265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1"/>
          </reference>
          <reference field="12" count="1" selected="0">
            <x v="8"/>
          </reference>
        </references>
      </pivotArea>
    </format>
    <format dxfId="264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2"/>
          </reference>
          <reference field="12" count="1" selected="0">
            <x v="8"/>
          </reference>
        </references>
      </pivotArea>
    </format>
    <format dxfId="263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0"/>
          </reference>
          <reference field="12" count="1" selected="0">
            <x v="9"/>
          </reference>
        </references>
      </pivotArea>
    </format>
    <format dxfId="262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1"/>
          </reference>
          <reference field="12" count="1" selected="0">
            <x v="9"/>
          </reference>
        </references>
      </pivotArea>
    </format>
    <format dxfId="261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2"/>
          </reference>
          <reference field="12" count="1" selected="0">
            <x v="9"/>
          </reference>
        </references>
      </pivotArea>
    </format>
    <format dxfId="260">
      <pivotArea outline="0" collapsedLevelsAreSubtotals="1" fieldPosition="0">
        <references count="1">
          <reference field="13" count="0" selected="0"/>
        </references>
      </pivotArea>
    </format>
    <format dxfId="259">
      <pivotArea outline="0" collapsedLevelsAreSubtotals="1" fieldPosition="0"/>
    </format>
    <format dxfId="258">
      <pivotArea field="13" type="button" dataOnly="0" labelOnly="1" outline="0" axis="axisCol" fieldPosition="0"/>
    </format>
    <format dxfId="257">
      <pivotArea type="topRight" dataOnly="0" labelOnly="1" outline="0" fieldPosition="0"/>
    </format>
    <format dxfId="256">
      <pivotArea dataOnly="0" labelOnly="1" fieldPosition="0">
        <references count="1">
          <reference field="13" count="0"/>
        </references>
      </pivotArea>
    </format>
    <format dxfId="255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F83C036-C10C-4A72-B405-C8A7F13CC298}" name="PivotTable3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:C66" firstHeaderRow="1" firstDataRow="2" firstDataCol="1"/>
  <pivotFields count="16">
    <pivotField showAll="0"/>
    <pivotField showAll="0"/>
    <pivotField showAll="0"/>
    <pivotField showAll="0"/>
    <pivotField showAll="0"/>
    <pivotField showAll="0" defaultSubtotal="0"/>
    <pivotField showAll="0" defaultSubtotal="0"/>
    <pivotField axis="axisRow" showAll="0">
      <items count="5">
        <item x="0"/>
        <item m="1" x="3"/>
        <item x="1"/>
        <item x="2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  <pivotField dataField="1" showAll="0"/>
    <pivotField showAll="0"/>
    <pivotField showAll="0"/>
    <pivotField axis="axisRow" showAll="0">
      <items count="11">
        <item x="3"/>
        <item x="2"/>
        <item x="7"/>
        <item x="1"/>
        <item x="4"/>
        <item x="8"/>
        <item m="1" x="9"/>
        <item x="0"/>
        <item x="6"/>
        <item x="5"/>
        <item t="default"/>
      </items>
    </pivotField>
    <pivotField axis="axisCol" showAll="0" defaultSubtotal="0">
      <items count="2">
        <item x="0"/>
        <item h="1" x="1"/>
      </items>
    </pivotField>
    <pivotField showAll="0" defaultSubtotal="0"/>
    <pivotField showAll="0" defaultSubtotal="0"/>
  </pivotFields>
  <rowFields count="3">
    <field x="12"/>
    <field x="8"/>
    <field x="7"/>
  </rowFields>
  <rowItems count="64">
    <i>
      <x/>
    </i>
    <i r="1">
      <x/>
    </i>
    <i r="2">
      <x/>
    </i>
    <i r="2">
      <x v="2"/>
    </i>
    <i r="1">
      <x v="1"/>
    </i>
    <i r="2">
      <x/>
    </i>
    <i r="2">
      <x v="2"/>
    </i>
    <i r="1">
      <x v="2"/>
    </i>
    <i r="2">
      <x/>
    </i>
    <i r="2">
      <x v="2"/>
    </i>
    <i>
      <x v="1"/>
    </i>
    <i r="1">
      <x/>
    </i>
    <i r="2">
      <x/>
    </i>
    <i r="2">
      <x v="2"/>
    </i>
    <i r="1">
      <x v="1"/>
    </i>
    <i r="2">
      <x/>
    </i>
    <i r="2">
      <x v="2"/>
    </i>
    <i r="1">
      <x v="2"/>
    </i>
    <i r="2">
      <x/>
    </i>
    <i r="2">
      <x v="2"/>
    </i>
    <i>
      <x v="2"/>
    </i>
    <i r="1">
      <x/>
    </i>
    <i r="2">
      <x/>
    </i>
    <i r="2">
      <x v="2"/>
    </i>
    <i r="1">
      <x v="1"/>
    </i>
    <i r="2">
      <x/>
    </i>
    <i r="2">
      <x v="2"/>
    </i>
    <i r="1">
      <x v="2"/>
    </i>
    <i r="2">
      <x/>
    </i>
    <i>
      <x v="3"/>
    </i>
    <i r="1">
      <x/>
    </i>
    <i r="2">
      <x/>
    </i>
    <i r="1">
      <x v="1"/>
    </i>
    <i r="2">
      <x/>
    </i>
    <i>
      <x v="4"/>
    </i>
    <i r="1">
      <x/>
    </i>
    <i r="2">
      <x/>
    </i>
    <i r="2">
      <x v="2"/>
    </i>
    <i>
      <x v="7"/>
    </i>
    <i r="1">
      <x/>
    </i>
    <i r="2">
      <x/>
    </i>
    <i r="1">
      <x v="1"/>
    </i>
    <i r="2">
      <x/>
    </i>
    <i>
      <x v="8"/>
    </i>
    <i r="1">
      <x/>
    </i>
    <i r="2">
      <x/>
    </i>
    <i r="2">
      <x v="2"/>
    </i>
    <i r="1">
      <x v="1"/>
    </i>
    <i r="2">
      <x/>
    </i>
    <i r="2">
      <x v="2"/>
    </i>
    <i r="1">
      <x v="2"/>
    </i>
    <i r="2">
      <x/>
    </i>
    <i r="2">
      <x v="2"/>
    </i>
    <i>
      <x v="9"/>
    </i>
    <i r="1">
      <x/>
    </i>
    <i r="2">
      <x/>
    </i>
    <i r="2">
      <x v="2"/>
    </i>
    <i r="1">
      <x v="1"/>
    </i>
    <i r="2">
      <x/>
    </i>
    <i r="2">
      <x v="2"/>
    </i>
    <i r="1">
      <x v="2"/>
    </i>
    <i r="2">
      <x/>
    </i>
    <i r="2">
      <x v="2"/>
    </i>
    <i t="grand">
      <x/>
    </i>
  </rowItems>
  <colFields count="1">
    <field x="13"/>
  </colFields>
  <colItems count="2">
    <i>
      <x/>
    </i>
    <i t="grand">
      <x/>
    </i>
  </colItems>
  <dataFields count="1">
    <dataField name="No. Passengers" fld="9" baseField="0" baseItem="0"/>
  </dataFields>
  <formats count="95">
    <format dxfId="250">
      <pivotArea type="all" dataOnly="0" outline="0" fieldPosition="0"/>
    </format>
    <format dxfId="249">
      <pivotArea type="origin" dataOnly="0" labelOnly="1" outline="0" fieldPosition="0"/>
    </format>
    <format dxfId="248">
      <pivotArea field="12" type="button" dataOnly="0" labelOnly="1" outline="0" axis="axisRow" fieldPosition="0"/>
    </format>
    <format dxfId="247">
      <pivotArea dataOnly="0" labelOnly="1" fieldPosition="0">
        <references count="1">
          <reference field="12" count="8">
            <x v="0"/>
            <x v="1"/>
            <x v="2"/>
            <x v="3"/>
            <x v="4"/>
            <x v="7"/>
            <x v="8"/>
            <x v="9"/>
          </reference>
        </references>
      </pivotArea>
    </format>
    <format dxfId="246">
      <pivotArea dataOnly="0" labelOnly="1" grandRow="1" outline="0" fieldPosition="0"/>
    </format>
    <format dxfId="245">
      <pivotArea dataOnly="0" labelOnly="1" fieldPosition="0">
        <references count="2">
          <reference field="8" count="3">
            <x v="0"/>
            <x v="1"/>
            <x v="2"/>
          </reference>
          <reference field="12" count="1" selected="0">
            <x v="0"/>
          </reference>
        </references>
      </pivotArea>
    </format>
    <format dxfId="244">
      <pivotArea dataOnly="0" labelOnly="1" fieldPosition="0">
        <references count="2">
          <reference field="8" count="3">
            <x v="0"/>
            <x v="1"/>
            <x v="2"/>
          </reference>
          <reference field="12" count="1" selected="0">
            <x v="1"/>
          </reference>
        </references>
      </pivotArea>
    </format>
    <format dxfId="243">
      <pivotArea dataOnly="0" labelOnly="1" fieldPosition="0">
        <references count="2">
          <reference field="8" count="3">
            <x v="0"/>
            <x v="1"/>
            <x v="2"/>
          </reference>
          <reference field="12" count="1" selected="0">
            <x v="2"/>
          </reference>
        </references>
      </pivotArea>
    </format>
    <format dxfId="242">
      <pivotArea dataOnly="0" labelOnly="1" fieldPosition="0">
        <references count="2">
          <reference field="8" count="2">
            <x v="0"/>
            <x v="1"/>
          </reference>
          <reference field="12" count="1" selected="0">
            <x v="3"/>
          </reference>
        </references>
      </pivotArea>
    </format>
    <format dxfId="241">
      <pivotArea dataOnly="0" labelOnly="1" fieldPosition="0">
        <references count="2">
          <reference field="8" count="1">
            <x v="0"/>
          </reference>
          <reference field="12" count="1" selected="0">
            <x v="4"/>
          </reference>
        </references>
      </pivotArea>
    </format>
    <format dxfId="240">
      <pivotArea dataOnly="0" labelOnly="1" fieldPosition="0">
        <references count="2">
          <reference field="8" count="2">
            <x v="0"/>
            <x v="1"/>
          </reference>
          <reference field="12" count="1" selected="0">
            <x v="7"/>
          </reference>
        </references>
      </pivotArea>
    </format>
    <format dxfId="239">
      <pivotArea dataOnly="0" labelOnly="1" fieldPosition="0">
        <references count="2">
          <reference field="8" count="3">
            <x v="0"/>
            <x v="1"/>
            <x v="2"/>
          </reference>
          <reference field="12" count="1" selected="0">
            <x v="8"/>
          </reference>
        </references>
      </pivotArea>
    </format>
    <format dxfId="238">
      <pivotArea dataOnly="0" labelOnly="1" fieldPosition="0">
        <references count="2">
          <reference field="8" count="3">
            <x v="0"/>
            <x v="1"/>
            <x v="2"/>
          </reference>
          <reference field="12" count="1" selected="0">
            <x v="9"/>
          </reference>
        </references>
      </pivotArea>
    </format>
    <format dxfId="237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0"/>
          </reference>
          <reference field="12" count="1" selected="0">
            <x v="0"/>
          </reference>
        </references>
      </pivotArea>
    </format>
    <format dxfId="236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1"/>
          </reference>
          <reference field="12" count="1" selected="0">
            <x v="0"/>
          </reference>
        </references>
      </pivotArea>
    </format>
    <format dxfId="235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2"/>
          </reference>
          <reference field="12" count="1" selected="0">
            <x v="0"/>
          </reference>
        </references>
      </pivotArea>
    </format>
    <format dxfId="234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0"/>
          </reference>
          <reference field="12" count="1" selected="0">
            <x v="1"/>
          </reference>
        </references>
      </pivotArea>
    </format>
    <format dxfId="233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1"/>
          </reference>
          <reference field="12" count="1" selected="0">
            <x v="1"/>
          </reference>
        </references>
      </pivotArea>
    </format>
    <format dxfId="232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2"/>
          </reference>
          <reference field="12" count="1" selected="0">
            <x v="1"/>
          </reference>
        </references>
      </pivotArea>
    </format>
    <format dxfId="231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0"/>
          </reference>
          <reference field="12" count="1" selected="0">
            <x v="2"/>
          </reference>
        </references>
      </pivotArea>
    </format>
    <format dxfId="230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1"/>
          </reference>
          <reference field="12" count="1" selected="0">
            <x v="2"/>
          </reference>
        </references>
      </pivotArea>
    </format>
    <format dxfId="229">
      <pivotArea dataOnly="0" labelOnly="1" fieldPosition="0">
        <references count="3">
          <reference field="7" count="1">
            <x v="0"/>
          </reference>
          <reference field="8" count="1" selected="0">
            <x v="2"/>
          </reference>
          <reference field="12" count="1" selected="0">
            <x v="2"/>
          </reference>
        </references>
      </pivotArea>
    </format>
    <format dxfId="228">
      <pivotArea dataOnly="0" labelOnly="1" fieldPosition="0">
        <references count="3">
          <reference field="7" count="1">
            <x v="0"/>
          </reference>
          <reference field="8" count="1" selected="0">
            <x v="0"/>
          </reference>
          <reference field="12" count="1" selected="0">
            <x v="3"/>
          </reference>
        </references>
      </pivotArea>
    </format>
    <format dxfId="227">
      <pivotArea dataOnly="0" labelOnly="1" fieldPosition="0">
        <references count="3">
          <reference field="7" count="1">
            <x v="0"/>
          </reference>
          <reference field="8" count="1" selected="0">
            <x v="1"/>
          </reference>
          <reference field="12" count="1" selected="0">
            <x v="3"/>
          </reference>
        </references>
      </pivotArea>
    </format>
    <format dxfId="226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0"/>
          </reference>
          <reference field="12" count="1" selected="0">
            <x v="4"/>
          </reference>
        </references>
      </pivotArea>
    </format>
    <format dxfId="225">
      <pivotArea dataOnly="0" labelOnly="1" fieldPosition="0">
        <references count="3">
          <reference field="7" count="1">
            <x v="0"/>
          </reference>
          <reference field="8" count="1" selected="0">
            <x v="0"/>
          </reference>
          <reference field="12" count="1" selected="0">
            <x v="7"/>
          </reference>
        </references>
      </pivotArea>
    </format>
    <format dxfId="224">
      <pivotArea dataOnly="0" labelOnly="1" fieldPosition="0">
        <references count="3">
          <reference field="7" count="1">
            <x v="0"/>
          </reference>
          <reference field="8" count="1" selected="0">
            <x v="1"/>
          </reference>
          <reference field="12" count="1" selected="0">
            <x v="7"/>
          </reference>
        </references>
      </pivotArea>
    </format>
    <format dxfId="223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0"/>
          </reference>
          <reference field="12" count="1" selected="0">
            <x v="8"/>
          </reference>
        </references>
      </pivotArea>
    </format>
    <format dxfId="222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1"/>
          </reference>
          <reference field="12" count="1" selected="0">
            <x v="8"/>
          </reference>
        </references>
      </pivotArea>
    </format>
    <format dxfId="221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2"/>
          </reference>
          <reference field="12" count="1" selected="0">
            <x v="8"/>
          </reference>
        </references>
      </pivotArea>
    </format>
    <format dxfId="220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0"/>
          </reference>
          <reference field="12" count="1" selected="0">
            <x v="9"/>
          </reference>
        </references>
      </pivotArea>
    </format>
    <format dxfId="219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1"/>
          </reference>
          <reference field="12" count="1" selected="0">
            <x v="9"/>
          </reference>
        </references>
      </pivotArea>
    </format>
    <format dxfId="218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2"/>
          </reference>
          <reference field="12" count="1" selected="0">
            <x v="9"/>
          </reference>
        </references>
      </pivotArea>
    </format>
    <format dxfId="217">
      <pivotArea outline="0" collapsedLevelsAreSubtotals="1" fieldPosition="0">
        <references count="1">
          <reference field="13" count="0" selected="0"/>
        </references>
      </pivotArea>
    </format>
    <format dxfId="216">
      <pivotArea outline="0" collapsedLevelsAreSubtotals="1" fieldPosition="0"/>
    </format>
    <format dxfId="215">
      <pivotArea field="13" type="button" dataOnly="0" labelOnly="1" outline="0" axis="axisCol" fieldPosition="0"/>
    </format>
    <format dxfId="214">
      <pivotArea type="topRight" dataOnly="0" labelOnly="1" outline="0" fieldPosition="0"/>
    </format>
    <format dxfId="213">
      <pivotArea dataOnly="0" labelOnly="1" fieldPosition="0">
        <references count="1">
          <reference field="13" count="0"/>
        </references>
      </pivotArea>
    </format>
    <format dxfId="212">
      <pivotArea dataOnly="0" labelOnly="1" grandCol="1" outline="0" fieldPosition="0"/>
    </format>
    <format dxfId="211">
      <pivotArea field="12" grandCol="1" collapsedLevelsAreSubtotals="1" axis="axisRow" fieldPosition="0">
        <references count="1">
          <reference field="12" count="1">
            <x v="0"/>
          </reference>
        </references>
      </pivotArea>
    </format>
    <format dxfId="210">
      <pivotArea field="12" grandCol="1" collapsedLevelsAreSubtotals="1" axis="axisRow" fieldPosition="0">
        <references count="1">
          <reference field="12" count="1">
            <x v="4"/>
          </reference>
        </references>
      </pivotArea>
    </format>
    <format dxfId="209">
      <pivotArea field="12" grandCol="1" collapsedLevelsAreSubtotals="1" axis="axisRow" fieldPosition="0">
        <references count="1">
          <reference field="12" count="1">
            <x v="1"/>
          </reference>
        </references>
      </pivotArea>
    </format>
    <format dxfId="208">
      <pivotArea field="12" grandCol="1" collapsedLevelsAreSubtotals="1" axis="axisRow" fieldPosition="0">
        <references count="1">
          <reference field="12" count="1">
            <x v="2"/>
          </reference>
        </references>
      </pivotArea>
    </format>
    <format dxfId="207">
      <pivotArea field="12" grandCol="1" collapsedLevelsAreSubtotals="1" axis="axisRow" fieldPosition="0">
        <references count="1">
          <reference field="12" count="1">
            <x v="3"/>
          </reference>
        </references>
      </pivotArea>
    </format>
    <format dxfId="206">
      <pivotArea field="12" grandCol="1" collapsedLevelsAreSubtotals="1" axis="axisRow" fieldPosition="0">
        <references count="1">
          <reference field="12" count="1">
            <x v="7"/>
          </reference>
        </references>
      </pivotArea>
    </format>
    <format dxfId="205">
      <pivotArea field="12" grandCol="1" collapsedLevelsAreSubtotals="1" axis="axisRow" fieldPosition="0">
        <references count="1">
          <reference field="12" count="1">
            <x v="8"/>
          </reference>
        </references>
      </pivotArea>
    </format>
    <format dxfId="204">
      <pivotArea field="12" grandCol="1" collapsedLevelsAreSubtotals="1" axis="axisRow" fieldPosition="0">
        <references count="1">
          <reference field="12" count="1">
            <x v="9"/>
          </reference>
        </references>
      </pivotArea>
    </format>
    <format dxfId="203">
      <pivotArea collapsedLevelsAreSubtotals="1" fieldPosition="0">
        <references count="1">
          <reference field="12" count="1">
            <x v="0"/>
          </reference>
        </references>
      </pivotArea>
    </format>
    <format dxfId="202">
      <pivotArea collapsedLevelsAreSubtotals="1" fieldPosition="0">
        <references count="2">
          <reference field="8" count="1">
            <x v="0"/>
          </reference>
          <reference field="12" count="1" selected="0">
            <x v="0"/>
          </reference>
        </references>
      </pivotArea>
    </format>
    <format dxfId="201">
      <pivotArea collapsedLevelsAreSubtotals="1" fieldPosition="0">
        <references count="3">
          <reference field="7" count="2">
            <x v="0"/>
            <x v="2"/>
          </reference>
          <reference field="8" count="1" selected="0">
            <x v="0"/>
          </reference>
          <reference field="12" count="1" selected="0">
            <x v="0"/>
          </reference>
        </references>
      </pivotArea>
    </format>
    <format dxfId="200">
      <pivotArea collapsedLevelsAreSubtotals="1" fieldPosition="0">
        <references count="2">
          <reference field="8" count="1">
            <x v="1"/>
          </reference>
          <reference field="12" count="1" selected="0">
            <x v="0"/>
          </reference>
        </references>
      </pivotArea>
    </format>
    <format dxfId="199">
      <pivotArea collapsedLevelsAreSubtotals="1" fieldPosition="0">
        <references count="3">
          <reference field="7" count="2">
            <x v="0"/>
            <x v="2"/>
          </reference>
          <reference field="8" count="1" selected="0">
            <x v="1"/>
          </reference>
          <reference field="12" count="1" selected="0">
            <x v="0"/>
          </reference>
        </references>
      </pivotArea>
    </format>
    <format dxfId="198">
      <pivotArea collapsedLevelsAreSubtotals="1" fieldPosition="0">
        <references count="2">
          <reference field="8" count="1">
            <x v="2"/>
          </reference>
          <reference field="12" count="1" selected="0">
            <x v="0"/>
          </reference>
        </references>
      </pivotArea>
    </format>
    <format dxfId="197">
      <pivotArea collapsedLevelsAreSubtotals="1" fieldPosition="0">
        <references count="3">
          <reference field="7" count="2">
            <x v="0"/>
            <x v="2"/>
          </reference>
          <reference field="8" count="1" selected="0">
            <x v="2"/>
          </reference>
          <reference field="12" count="1" selected="0">
            <x v="0"/>
          </reference>
        </references>
      </pivotArea>
    </format>
    <format dxfId="196">
      <pivotArea collapsedLevelsAreSubtotals="1" fieldPosition="0">
        <references count="1">
          <reference field="12" count="1">
            <x v="1"/>
          </reference>
        </references>
      </pivotArea>
    </format>
    <format dxfId="195">
      <pivotArea collapsedLevelsAreSubtotals="1" fieldPosition="0">
        <references count="2">
          <reference field="8" count="1">
            <x v="0"/>
          </reference>
          <reference field="12" count="1" selected="0">
            <x v="1"/>
          </reference>
        </references>
      </pivotArea>
    </format>
    <format dxfId="194">
      <pivotArea collapsedLevelsAreSubtotals="1" fieldPosition="0">
        <references count="3">
          <reference field="7" count="2">
            <x v="0"/>
            <x v="2"/>
          </reference>
          <reference field="8" count="1" selected="0">
            <x v="0"/>
          </reference>
          <reference field="12" count="1" selected="0">
            <x v="1"/>
          </reference>
        </references>
      </pivotArea>
    </format>
    <format dxfId="193">
      <pivotArea collapsedLevelsAreSubtotals="1" fieldPosition="0">
        <references count="2">
          <reference field="8" count="1">
            <x v="1"/>
          </reference>
          <reference field="12" count="1" selected="0">
            <x v="1"/>
          </reference>
        </references>
      </pivotArea>
    </format>
    <format dxfId="192">
      <pivotArea collapsedLevelsAreSubtotals="1" fieldPosition="0">
        <references count="3">
          <reference field="7" count="2">
            <x v="0"/>
            <x v="2"/>
          </reference>
          <reference field="8" count="1" selected="0">
            <x v="1"/>
          </reference>
          <reference field="12" count="1" selected="0">
            <x v="1"/>
          </reference>
        </references>
      </pivotArea>
    </format>
    <format dxfId="191">
      <pivotArea collapsedLevelsAreSubtotals="1" fieldPosition="0">
        <references count="2">
          <reference field="8" count="1">
            <x v="2"/>
          </reference>
          <reference field="12" count="1" selected="0">
            <x v="1"/>
          </reference>
        </references>
      </pivotArea>
    </format>
    <format dxfId="190">
      <pivotArea collapsedLevelsAreSubtotals="1" fieldPosition="0">
        <references count="3">
          <reference field="7" count="2">
            <x v="0"/>
            <x v="2"/>
          </reference>
          <reference field="8" count="1" selected="0">
            <x v="2"/>
          </reference>
          <reference field="12" count="1" selected="0">
            <x v="1"/>
          </reference>
        </references>
      </pivotArea>
    </format>
    <format dxfId="189">
      <pivotArea collapsedLevelsAreSubtotals="1" fieldPosition="0">
        <references count="1">
          <reference field="12" count="1">
            <x v="2"/>
          </reference>
        </references>
      </pivotArea>
    </format>
    <format dxfId="188">
      <pivotArea collapsedLevelsAreSubtotals="1" fieldPosition="0">
        <references count="2">
          <reference field="8" count="1">
            <x v="0"/>
          </reference>
          <reference field="12" count="1" selected="0">
            <x v="2"/>
          </reference>
        </references>
      </pivotArea>
    </format>
    <format dxfId="187">
      <pivotArea collapsedLevelsAreSubtotals="1" fieldPosition="0">
        <references count="3">
          <reference field="7" count="2">
            <x v="0"/>
            <x v="2"/>
          </reference>
          <reference field="8" count="1" selected="0">
            <x v="0"/>
          </reference>
          <reference field="12" count="1" selected="0">
            <x v="2"/>
          </reference>
        </references>
      </pivotArea>
    </format>
    <format dxfId="186">
      <pivotArea collapsedLevelsAreSubtotals="1" fieldPosition="0">
        <references count="2">
          <reference field="8" count="1">
            <x v="1"/>
          </reference>
          <reference field="12" count="1" selected="0">
            <x v="2"/>
          </reference>
        </references>
      </pivotArea>
    </format>
    <format dxfId="185">
      <pivotArea collapsedLevelsAreSubtotals="1" fieldPosition="0">
        <references count="3">
          <reference field="7" count="2">
            <x v="0"/>
            <x v="2"/>
          </reference>
          <reference field="8" count="1" selected="0">
            <x v="1"/>
          </reference>
          <reference field="12" count="1" selected="0">
            <x v="2"/>
          </reference>
        </references>
      </pivotArea>
    </format>
    <format dxfId="184">
      <pivotArea collapsedLevelsAreSubtotals="1" fieldPosition="0">
        <references count="2">
          <reference field="8" count="1">
            <x v="2"/>
          </reference>
          <reference field="12" count="1" selected="0">
            <x v="2"/>
          </reference>
        </references>
      </pivotArea>
    </format>
    <format dxfId="183">
      <pivotArea collapsedLevelsAreSubtotals="1" fieldPosition="0">
        <references count="3">
          <reference field="7" count="1">
            <x v="0"/>
          </reference>
          <reference field="8" count="1" selected="0">
            <x v="2"/>
          </reference>
          <reference field="12" count="1" selected="0">
            <x v="2"/>
          </reference>
        </references>
      </pivotArea>
    </format>
    <format dxfId="182">
      <pivotArea collapsedLevelsAreSubtotals="1" fieldPosition="0">
        <references count="1">
          <reference field="12" count="1">
            <x v="3"/>
          </reference>
        </references>
      </pivotArea>
    </format>
    <format dxfId="181">
      <pivotArea collapsedLevelsAreSubtotals="1" fieldPosition="0">
        <references count="2">
          <reference field="8" count="1">
            <x v="0"/>
          </reference>
          <reference field="12" count="1" selected="0">
            <x v="3"/>
          </reference>
        </references>
      </pivotArea>
    </format>
    <format dxfId="180">
      <pivotArea collapsedLevelsAreSubtotals="1" fieldPosition="0">
        <references count="3">
          <reference field="7" count="1">
            <x v="0"/>
          </reference>
          <reference field="8" count="1" selected="0">
            <x v="0"/>
          </reference>
          <reference field="12" count="1" selected="0">
            <x v="3"/>
          </reference>
        </references>
      </pivotArea>
    </format>
    <format dxfId="179">
      <pivotArea collapsedLevelsAreSubtotals="1" fieldPosition="0">
        <references count="2">
          <reference field="8" count="1">
            <x v="1"/>
          </reference>
          <reference field="12" count="1" selected="0">
            <x v="3"/>
          </reference>
        </references>
      </pivotArea>
    </format>
    <format dxfId="178">
      <pivotArea collapsedLevelsAreSubtotals="1" fieldPosition="0">
        <references count="3">
          <reference field="7" count="1">
            <x v="0"/>
          </reference>
          <reference field="8" count="1" selected="0">
            <x v="1"/>
          </reference>
          <reference field="12" count="1" selected="0">
            <x v="3"/>
          </reference>
        </references>
      </pivotArea>
    </format>
    <format dxfId="177">
      <pivotArea collapsedLevelsAreSubtotals="1" fieldPosition="0">
        <references count="1">
          <reference field="12" count="1">
            <x v="4"/>
          </reference>
        </references>
      </pivotArea>
    </format>
    <format dxfId="176">
      <pivotArea collapsedLevelsAreSubtotals="1" fieldPosition="0">
        <references count="2">
          <reference field="8" count="1">
            <x v="0"/>
          </reference>
          <reference field="12" count="1" selected="0">
            <x v="4"/>
          </reference>
        </references>
      </pivotArea>
    </format>
    <format dxfId="175">
      <pivotArea collapsedLevelsAreSubtotals="1" fieldPosition="0">
        <references count="3">
          <reference field="7" count="2">
            <x v="0"/>
            <x v="2"/>
          </reference>
          <reference field="8" count="1" selected="0">
            <x v="0"/>
          </reference>
          <reference field="12" count="1" selected="0">
            <x v="4"/>
          </reference>
        </references>
      </pivotArea>
    </format>
    <format dxfId="174">
      <pivotArea collapsedLevelsAreSubtotals="1" fieldPosition="0">
        <references count="1">
          <reference field="12" count="1">
            <x v="7"/>
          </reference>
        </references>
      </pivotArea>
    </format>
    <format dxfId="173">
      <pivotArea collapsedLevelsAreSubtotals="1" fieldPosition="0">
        <references count="2">
          <reference field="8" count="1">
            <x v="0"/>
          </reference>
          <reference field="12" count="1" selected="0">
            <x v="7"/>
          </reference>
        </references>
      </pivotArea>
    </format>
    <format dxfId="172">
      <pivotArea collapsedLevelsAreSubtotals="1" fieldPosition="0">
        <references count="3">
          <reference field="7" count="1">
            <x v="0"/>
          </reference>
          <reference field="8" count="1" selected="0">
            <x v="0"/>
          </reference>
          <reference field="12" count="1" selected="0">
            <x v="7"/>
          </reference>
        </references>
      </pivotArea>
    </format>
    <format dxfId="171">
      <pivotArea collapsedLevelsAreSubtotals="1" fieldPosition="0">
        <references count="2">
          <reference field="8" count="1">
            <x v="1"/>
          </reference>
          <reference field="12" count="1" selected="0">
            <x v="7"/>
          </reference>
        </references>
      </pivotArea>
    </format>
    <format dxfId="170">
      <pivotArea collapsedLevelsAreSubtotals="1" fieldPosition="0">
        <references count="3">
          <reference field="7" count="1">
            <x v="0"/>
          </reference>
          <reference field="8" count="1" selected="0">
            <x v="1"/>
          </reference>
          <reference field="12" count="1" selected="0">
            <x v="7"/>
          </reference>
        </references>
      </pivotArea>
    </format>
    <format dxfId="169">
      <pivotArea collapsedLevelsAreSubtotals="1" fieldPosition="0">
        <references count="1">
          <reference field="12" count="1">
            <x v="8"/>
          </reference>
        </references>
      </pivotArea>
    </format>
    <format dxfId="168">
      <pivotArea collapsedLevelsAreSubtotals="1" fieldPosition="0">
        <references count="2">
          <reference field="8" count="1">
            <x v="0"/>
          </reference>
          <reference field="12" count="1" selected="0">
            <x v="8"/>
          </reference>
        </references>
      </pivotArea>
    </format>
    <format dxfId="167">
      <pivotArea collapsedLevelsAreSubtotals="1" fieldPosition="0">
        <references count="3">
          <reference field="7" count="2">
            <x v="0"/>
            <x v="2"/>
          </reference>
          <reference field="8" count="1" selected="0">
            <x v="0"/>
          </reference>
          <reference field="12" count="1" selected="0">
            <x v="8"/>
          </reference>
        </references>
      </pivotArea>
    </format>
    <format dxfId="166">
      <pivotArea collapsedLevelsAreSubtotals="1" fieldPosition="0">
        <references count="2">
          <reference field="8" count="1">
            <x v="1"/>
          </reference>
          <reference field="12" count="1" selected="0">
            <x v="8"/>
          </reference>
        </references>
      </pivotArea>
    </format>
    <format dxfId="165">
      <pivotArea collapsedLevelsAreSubtotals="1" fieldPosition="0">
        <references count="3">
          <reference field="7" count="2">
            <x v="0"/>
            <x v="2"/>
          </reference>
          <reference field="8" count="1" selected="0">
            <x v="1"/>
          </reference>
          <reference field="12" count="1" selected="0">
            <x v="8"/>
          </reference>
        </references>
      </pivotArea>
    </format>
    <format dxfId="164">
      <pivotArea collapsedLevelsAreSubtotals="1" fieldPosition="0">
        <references count="2">
          <reference field="8" count="1">
            <x v="2"/>
          </reference>
          <reference field="12" count="1" selected="0">
            <x v="8"/>
          </reference>
        </references>
      </pivotArea>
    </format>
    <format dxfId="163">
      <pivotArea collapsedLevelsAreSubtotals="1" fieldPosition="0">
        <references count="3">
          <reference field="7" count="2">
            <x v="0"/>
            <x v="2"/>
          </reference>
          <reference field="8" count="1" selected="0">
            <x v="2"/>
          </reference>
          <reference field="12" count="1" selected="0">
            <x v="8"/>
          </reference>
        </references>
      </pivotArea>
    </format>
    <format dxfId="162">
      <pivotArea collapsedLevelsAreSubtotals="1" fieldPosition="0">
        <references count="1">
          <reference field="12" count="1">
            <x v="9"/>
          </reference>
        </references>
      </pivotArea>
    </format>
    <format dxfId="161">
      <pivotArea collapsedLevelsAreSubtotals="1" fieldPosition="0">
        <references count="2">
          <reference field="8" count="1">
            <x v="0"/>
          </reference>
          <reference field="12" count="1" selected="0">
            <x v="9"/>
          </reference>
        </references>
      </pivotArea>
    </format>
    <format dxfId="160">
      <pivotArea collapsedLevelsAreSubtotals="1" fieldPosition="0">
        <references count="3">
          <reference field="7" count="2">
            <x v="0"/>
            <x v="2"/>
          </reference>
          <reference field="8" count="1" selected="0">
            <x v="0"/>
          </reference>
          <reference field="12" count="1" selected="0">
            <x v="9"/>
          </reference>
        </references>
      </pivotArea>
    </format>
    <format dxfId="159">
      <pivotArea collapsedLevelsAreSubtotals="1" fieldPosition="0">
        <references count="2">
          <reference field="8" count="1">
            <x v="1"/>
          </reference>
          <reference field="12" count="1" selected="0">
            <x v="9"/>
          </reference>
        </references>
      </pivotArea>
    </format>
    <format dxfId="158">
      <pivotArea collapsedLevelsAreSubtotals="1" fieldPosition="0">
        <references count="3">
          <reference field="7" count="2">
            <x v="0"/>
            <x v="2"/>
          </reference>
          <reference field="8" count="1" selected="0">
            <x v="1"/>
          </reference>
          <reference field="12" count="1" selected="0">
            <x v="9"/>
          </reference>
        </references>
      </pivotArea>
    </format>
    <format dxfId="157">
      <pivotArea collapsedLevelsAreSubtotals="1" fieldPosition="0">
        <references count="2">
          <reference field="8" count="1">
            <x v="2"/>
          </reference>
          <reference field="12" count="1" selected="0">
            <x v="9"/>
          </reference>
        </references>
      </pivotArea>
    </format>
    <format dxfId="156">
      <pivotArea collapsedLevelsAreSubtotals="1" fieldPosition="0">
        <references count="3">
          <reference field="7" count="2">
            <x v="0"/>
            <x v="2"/>
          </reference>
          <reference field="8" count="1" selected="0">
            <x v="2"/>
          </reference>
          <reference field="12" count="1" selected="0">
            <x v="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E538CC4-550F-4DB2-9668-4213C1CD6235}" name="PivotTable1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E70:G137" firstHeaderRow="1" firstDataRow="2" firstDataCol="1"/>
  <pivotFields count="16">
    <pivotField showAll="0"/>
    <pivotField showAll="0"/>
    <pivotField showAll="0"/>
    <pivotField showAll="0"/>
    <pivotField showAll="0"/>
    <pivotField showAll="0" defaultSubtotal="0"/>
    <pivotField showAll="0" defaultSubtotal="0"/>
    <pivotField axis="axisRow" showAll="0">
      <items count="5">
        <item x="0"/>
        <item x="2"/>
        <item x="1"/>
        <item x="3"/>
        <item t="default"/>
      </items>
    </pivotField>
    <pivotField axis="axisRow" showAll="0">
      <items count="5">
        <item x="0"/>
        <item x="2"/>
        <item x="1"/>
        <item x="3"/>
        <item t="default"/>
      </items>
    </pivotField>
    <pivotField dataField="1" showAll="0"/>
    <pivotField showAll="0"/>
    <pivotField showAll="0"/>
    <pivotField axis="axisRow" showAll="0">
      <items count="11">
        <item x="1"/>
        <item x="6"/>
        <item x="3"/>
        <item x="5"/>
        <item x="7"/>
        <item x="8"/>
        <item m="1" x="9"/>
        <item x="2"/>
        <item x="0"/>
        <item x="4"/>
        <item t="default"/>
      </items>
    </pivotField>
    <pivotField axis="axisCol" showAll="0" defaultSubtotal="0">
      <items count="2">
        <item x="0"/>
        <item h="1" x="1"/>
      </items>
    </pivotField>
    <pivotField showAll="0" defaultSubtotal="0"/>
    <pivotField showAll="0" defaultSubtotal="0"/>
  </pivotFields>
  <rowFields count="3">
    <field x="12"/>
    <field x="8"/>
    <field x="7"/>
  </rowFields>
  <rowItems count="66">
    <i>
      <x/>
    </i>
    <i r="1">
      <x/>
    </i>
    <i r="2">
      <x/>
    </i>
    <i r="2">
      <x v="1"/>
    </i>
    <i r="2">
      <x v="2"/>
    </i>
    <i r="1">
      <x v="1"/>
    </i>
    <i r="2">
      <x/>
    </i>
    <i r="2">
      <x v="2"/>
    </i>
    <i r="1">
      <x v="2"/>
    </i>
    <i r="2">
      <x/>
    </i>
    <i r="2">
      <x v="2"/>
    </i>
    <i>
      <x v="1"/>
    </i>
    <i r="1">
      <x/>
    </i>
    <i r="2">
      <x/>
    </i>
    <i r="2">
      <x v="2"/>
    </i>
    <i r="1">
      <x v="1"/>
    </i>
    <i r="2">
      <x/>
    </i>
    <i r="2">
      <x v="2"/>
    </i>
    <i r="1">
      <x v="2"/>
    </i>
    <i r="2">
      <x/>
    </i>
    <i r="2">
      <x v="2"/>
    </i>
    <i>
      <x v="2"/>
    </i>
    <i r="1">
      <x/>
    </i>
    <i r="2">
      <x/>
    </i>
    <i r="2">
      <x v="2"/>
    </i>
    <i r="1">
      <x v="1"/>
    </i>
    <i r="2">
      <x/>
    </i>
    <i r="2">
      <x v="2"/>
    </i>
    <i r="1">
      <x v="2"/>
    </i>
    <i r="2">
      <x/>
    </i>
    <i r="2">
      <x v="2"/>
    </i>
    <i>
      <x v="3"/>
    </i>
    <i r="1">
      <x/>
    </i>
    <i r="2">
      <x/>
    </i>
    <i r="1">
      <x v="1"/>
    </i>
    <i r="2">
      <x/>
    </i>
    <i>
      <x v="4"/>
    </i>
    <i r="1">
      <x/>
    </i>
    <i r="2">
      <x/>
    </i>
    <i r="2">
      <x v="2"/>
    </i>
    <i>
      <x v="7"/>
    </i>
    <i r="1">
      <x/>
    </i>
    <i r="2">
      <x/>
    </i>
    <i r="1">
      <x v="1"/>
    </i>
    <i r="2">
      <x/>
    </i>
    <i>
      <x v="8"/>
    </i>
    <i r="1">
      <x/>
    </i>
    <i r="2">
      <x/>
    </i>
    <i r="2">
      <x v="2"/>
    </i>
    <i r="1">
      <x v="1"/>
    </i>
    <i r="2">
      <x/>
    </i>
    <i r="2">
      <x v="2"/>
    </i>
    <i r="1">
      <x v="2"/>
    </i>
    <i r="2">
      <x/>
    </i>
    <i r="2">
      <x v="2"/>
    </i>
    <i>
      <x v="9"/>
    </i>
    <i r="1">
      <x/>
    </i>
    <i r="2">
      <x/>
    </i>
    <i r="2">
      <x v="2"/>
    </i>
    <i r="1">
      <x v="1"/>
    </i>
    <i r="2">
      <x/>
    </i>
    <i r="2">
      <x v="2"/>
    </i>
    <i r="1">
      <x v="2"/>
    </i>
    <i r="2">
      <x/>
    </i>
    <i r="2">
      <x v="2"/>
    </i>
    <i t="grand">
      <x/>
    </i>
  </rowItems>
  <colFields count="1">
    <field x="13"/>
  </colFields>
  <colItems count="2">
    <i>
      <x/>
    </i>
    <i t="grand">
      <x/>
    </i>
  </colItems>
  <dataFields count="1">
    <dataField name="No. Passengers" fld="9" baseField="0" baseItem="0"/>
  </dataFields>
  <formats count="39">
    <format dxfId="155">
      <pivotArea type="all" dataOnly="0" outline="0" fieldPosition="0"/>
    </format>
    <format dxfId="154">
      <pivotArea type="origin" dataOnly="0" labelOnly="1" outline="0" fieldPosition="0"/>
    </format>
    <format dxfId="153">
      <pivotArea field="12" type="button" dataOnly="0" labelOnly="1" outline="0" axis="axisRow" fieldPosition="0"/>
    </format>
    <format dxfId="152">
      <pivotArea dataOnly="0" labelOnly="1" fieldPosition="0">
        <references count="1">
          <reference field="12" count="8">
            <x v="0"/>
            <x v="1"/>
            <x v="2"/>
            <x v="3"/>
            <x v="4"/>
            <x v="7"/>
            <x v="8"/>
            <x v="9"/>
          </reference>
        </references>
      </pivotArea>
    </format>
    <format dxfId="151">
      <pivotArea dataOnly="0" labelOnly="1" grandRow="1" outline="0" fieldPosition="0"/>
    </format>
    <format dxfId="150">
      <pivotArea dataOnly="0" labelOnly="1" fieldPosition="0">
        <references count="2">
          <reference field="8" count="3">
            <x v="0"/>
            <x v="1"/>
            <x v="2"/>
          </reference>
          <reference field="12" count="1" selected="0">
            <x v="0"/>
          </reference>
        </references>
      </pivotArea>
    </format>
    <format dxfId="149">
      <pivotArea dataOnly="0" labelOnly="1" fieldPosition="0">
        <references count="2">
          <reference field="8" count="3">
            <x v="0"/>
            <x v="1"/>
            <x v="2"/>
          </reference>
          <reference field="12" count="1" selected="0">
            <x v="1"/>
          </reference>
        </references>
      </pivotArea>
    </format>
    <format dxfId="148">
      <pivotArea dataOnly="0" labelOnly="1" fieldPosition="0">
        <references count="2">
          <reference field="8" count="3">
            <x v="0"/>
            <x v="1"/>
            <x v="2"/>
          </reference>
          <reference field="12" count="1" selected="0">
            <x v="2"/>
          </reference>
        </references>
      </pivotArea>
    </format>
    <format dxfId="147">
      <pivotArea dataOnly="0" labelOnly="1" fieldPosition="0">
        <references count="2">
          <reference field="8" count="2">
            <x v="0"/>
            <x v="1"/>
          </reference>
          <reference field="12" count="1" selected="0">
            <x v="3"/>
          </reference>
        </references>
      </pivotArea>
    </format>
    <format dxfId="146">
      <pivotArea dataOnly="0" labelOnly="1" fieldPosition="0">
        <references count="2">
          <reference field="8" count="1">
            <x v="0"/>
          </reference>
          <reference field="12" count="1" selected="0">
            <x v="4"/>
          </reference>
        </references>
      </pivotArea>
    </format>
    <format dxfId="145">
      <pivotArea dataOnly="0" labelOnly="1" fieldPosition="0">
        <references count="2">
          <reference field="8" count="2">
            <x v="0"/>
            <x v="1"/>
          </reference>
          <reference field="12" count="1" selected="0">
            <x v="7"/>
          </reference>
        </references>
      </pivotArea>
    </format>
    <format dxfId="144">
      <pivotArea dataOnly="0" labelOnly="1" fieldPosition="0">
        <references count="2">
          <reference field="8" count="3">
            <x v="0"/>
            <x v="1"/>
            <x v="2"/>
          </reference>
          <reference field="12" count="1" selected="0">
            <x v="8"/>
          </reference>
        </references>
      </pivotArea>
    </format>
    <format dxfId="143">
      <pivotArea dataOnly="0" labelOnly="1" fieldPosition="0">
        <references count="2">
          <reference field="8" count="3">
            <x v="0"/>
            <x v="1"/>
            <x v="2"/>
          </reference>
          <reference field="12" count="1" selected="0">
            <x v="9"/>
          </reference>
        </references>
      </pivotArea>
    </format>
    <format dxfId="142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0"/>
          </reference>
          <reference field="12" count="1" selected="0">
            <x v="0"/>
          </reference>
        </references>
      </pivotArea>
    </format>
    <format dxfId="141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1"/>
          </reference>
          <reference field="12" count="1" selected="0">
            <x v="0"/>
          </reference>
        </references>
      </pivotArea>
    </format>
    <format dxfId="140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2"/>
          </reference>
          <reference field="12" count="1" selected="0">
            <x v="0"/>
          </reference>
        </references>
      </pivotArea>
    </format>
    <format dxfId="139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0"/>
          </reference>
          <reference field="12" count="1" selected="0">
            <x v="1"/>
          </reference>
        </references>
      </pivotArea>
    </format>
    <format dxfId="138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1"/>
          </reference>
          <reference field="12" count="1" selected="0">
            <x v="1"/>
          </reference>
        </references>
      </pivotArea>
    </format>
    <format dxfId="137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2"/>
          </reference>
          <reference field="12" count="1" selected="0">
            <x v="1"/>
          </reference>
        </references>
      </pivotArea>
    </format>
    <format dxfId="136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0"/>
          </reference>
          <reference field="12" count="1" selected="0">
            <x v="2"/>
          </reference>
        </references>
      </pivotArea>
    </format>
    <format dxfId="135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1"/>
          </reference>
          <reference field="12" count="1" selected="0">
            <x v="2"/>
          </reference>
        </references>
      </pivotArea>
    </format>
    <format dxfId="134">
      <pivotArea dataOnly="0" labelOnly="1" fieldPosition="0">
        <references count="3">
          <reference field="7" count="1">
            <x v="0"/>
          </reference>
          <reference field="8" count="1" selected="0">
            <x v="2"/>
          </reference>
          <reference field="12" count="1" selected="0">
            <x v="2"/>
          </reference>
        </references>
      </pivotArea>
    </format>
    <format dxfId="133">
      <pivotArea dataOnly="0" labelOnly="1" fieldPosition="0">
        <references count="3">
          <reference field="7" count="1">
            <x v="0"/>
          </reference>
          <reference field="8" count="1" selected="0">
            <x v="0"/>
          </reference>
          <reference field="12" count="1" selected="0">
            <x v="3"/>
          </reference>
        </references>
      </pivotArea>
    </format>
    <format dxfId="132">
      <pivotArea dataOnly="0" labelOnly="1" fieldPosition="0">
        <references count="3">
          <reference field="7" count="1">
            <x v="0"/>
          </reference>
          <reference field="8" count="1" selected="0">
            <x v="1"/>
          </reference>
          <reference field="12" count="1" selected="0">
            <x v="3"/>
          </reference>
        </references>
      </pivotArea>
    </format>
    <format dxfId="131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0"/>
          </reference>
          <reference field="12" count="1" selected="0">
            <x v="4"/>
          </reference>
        </references>
      </pivotArea>
    </format>
    <format dxfId="130">
      <pivotArea dataOnly="0" labelOnly="1" fieldPosition="0">
        <references count="3">
          <reference field="7" count="1">
            <x v="0"/>
          </reference>
          <reference field="8" count="1" selected="0">
            <x v="0"/>
          </reference>
          <reference field="12" count="1" selected="0">
            <x v="7"/>
          </reference>
        </references>
      </pivotArea>
    </format>
    <format dxfId="129">
      <pivotArea dataOnly="0" labelOnly="1" fieldPosition="0">
        <references count="3">
          <reference field="7" count="1">
            <x v="0"/>
          </reference>
          <reference field="8" count="1" selected="0">
            <x v="1"/>
          </reference>
          <reference field="12" count="1" selected="0">
            <x v="7"/>
          </reference>
        </references>
      </pivotArea>
    </format>
    <format dxfId="128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0"/>
          </reference>
          <reference field="12" count="1" selected="0">
            <x v="8"/>
          </reference>
        </references>
      </pivotArea>
    </format>
    <format dxfId="127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1"/>
          </reference>
          <reference field="12" count="1" selected="0">
            <x v="8"/>
          </reference>
        </references>
      </pivotArea>
    </format>
    <format dxfId="126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2"/>
          </reference>
          <reference field="12" count="1" selected="0">
            <x v="8"/>
          </reference>
        </references>
      </pivotArea>
    </format>
    <format dxfId="125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0"/>
          </reference>
          <reference field="12" count="1" selected="0">
            <x v="9"/>
          </reference>
        </references>
      </pivotArea>
    </format>
    <format dxfId="124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1"/>
          </reference>
          <reference field="12" count="1" selected="0">
            <x v="9"/>
          </reference>
        </references>
      </pivotArea>
    </format>
    <format dxfId="123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2"/>
          </reference>
          <reference field="12" count="1" selected="0">
            <x v="9"/>
          </reference>
        </references>
      </pivotArea>
    </format>
    <format dxfId="122">
      <pivotArea outline="0" collapsedLevelsAreSubtotals="1" fieldPosition="0">
        <references count="1">
          <reference field="13" count="0" selected="0"/>
        </references>
      </pivotArea>
    </format>
    <format dxfId="121">
      <pivotArea outline="0" collapsedLevelsAreSubtotals="1" fieldPosition="0"/>
    </format>
    <format dxfId="120">
      <pivotArea field="13" type="button" dataOnly="0" labelOnly="1" outline="0" axis="axisCol" fieldPosition="0"/>
    </format>
    <format dxfId="119">
      <pivotArea type="topRight" dataOnly="0" labelOnly="1" outline="0" fieldPosition="0"/>
    </format>
    <format dxfId="118">
      <pivotArea dataOnly="0" labelOnly="1" fieldPosition="0">
        <references count="1">
          <reference field="13" count="0"/>
        </references>
      </pivotArea>
    </format>
    <format dxfId="117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938D05-C9DE-45C0-80AA-258A8383AD09}" name="PivotTable1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E73:G142" firstHeaderRow="1" firstDataRow="2" firstDataCol="1"/>
  <pivotFields count="16">
    <pivotField showAll="0"/>
    <pivotField showAll="0"/>
    <pivotField showAll="0"/>
    <pivotField showAll="0"/>
    <pivotField showAll="0"/>
    <pivotField showAll="0" defaultSubtotal="0"/>
    <pivotField showAll="0" defaultSubtotal="0"/>
    <pivotField axis="axisRow" showAll="0">
      <items count="5">
        <item x="0"/>
        <item x="2"/>
        <item x="1"/>
        <item x="3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  <pivotField dataField="1" showAll="0"/>
    <pivotField showAll="0"/>
    <pivotField showAll="0"/>
    <pivotField axis="axisRow" showAll="0">
      <items count="11">
        <item x="3"/>
        <item x="4"/>
        <item x="2"/>
        <item x="1"/>
        <item x="7"/>
        <item x="9"/>
        <item x="8"/>
        <item x="0"/>
        <item x="5"/>
        <item x="6"/>
        <item t="default"/>
      </items>
    </pivotField>
    <pivotField axis="axisCol" showAll="0" defaultSubtotal="0">
      <items count="2">
        <item x="0"/>
        <item h="1" x="1"/>
      </items>
    </pivotField>
    <pivotField showAll="0" defaultSubtotal="0"/>
    <pivotField showAll="0" defaultSubtotal="0"/>
  </pivotFields>
  <rowFields count="3">
    <field x="12"/>
    <field x="8"/>
    <field x="7"/>
  </rowFields>
  <rowItems count="68">
    <i>
      <x/>
    </i>
    <i r="1">
      <x/>
    </i>
    <i r="2">
      <x/>
    </i>
    <i r="2">
      <x v="2"/>
    </i>
    <i r="1">
      <x v="1"/>
    </i>
    <i r="2">
      <x/>
    </i>
    <i r="2">
      <x v="2"/>
    </i>
    <i r="1">
      <x v="2"/>
    </i>
    <i r="2">
      <x/>
    </i>
    <i r="2">
      <x v="2"/>
    </i>
    <i>
      <x v="1"/>
    </i>
    <i r="1">
      <x/>
    </i>
    <i r="2">
      <x/>
    </i>
    <i r="2">
      <x v="2"/>
    </i>
    <i r="1">
      <x v="1"/>
    </i>
    <i r="2">
      <x/>
    </i>
    <i r="2">
      <x v="2"/>
    </i>
    <i r="1">
      <x v="2"/>
    </i>
    <i r="2">
      <x/>
    </i>
    <i r="2">
      <x v="2"/>
    </i>
    <i>
      <x v="2"/>
    </i>
    <i r="1">
      <x/>
    </i>
    <i r="2">
      <x/>
    </i>
    <i r="2">
      <x v="1"/>
    </i>
    <i r="2">
      <x v="2"/>
    </i>
    <i r="1">
      <x v="1"/>
    </i>
    <i r="2">
      <x/>
    </i>
    <i r="2">
      <x v="2"/>
    </i>
    <i r="1">
      <x v="2"/>
    </i>
    <i r="2">
      <x/>
    </i>
    <i r="2">
      <x v="2"/>
    </i>
    <i>
      <x v="3"/>
    </i>
    <i r="1">
      <x/>
    </i>
    <i r="2">
      <x/>
    </i>
    <i r="1">
      <x v="1"/>
    </i>
    <i r="2">
      <x/>
    </i>
    <i>
      <x v="4"/>
    </i>
    <i r="1">
      <x/>
    </i>
    <i r="2">
      <x/>
    </i>
    <i r="2">
      <x v="2"/>
    </i>
    <i>
      <x v="6"/>
    </i>
    <i r="1">
      <x v="3"/>
    </i>
    <i r="2">
      <x v="3"/>
    </i>
    <i>
      <x v="7"/>
    </i>
    <i r="1">
      <x/>
    </i>
    <i r="2">
      <x/>
    </i>
    <i r="1">
      <x v="1"/>
    </i>
    <i r="2">
      <x/>
    </i>
    <i>
      <x v="8"/>
    </i>
    <i r="1">
      <x/>
    </i>
    <i r="2">
      <x/>
    </i>
    <i r="2">
      <x v="2"/>
    </i>
    <i r="1">
      <x v="1"/>
    </i>
    <i r="2">
      <x/>
    </i>
    <i r="2">
      <x v="2"/>
    </i>
    <i r="1">
      <x v="2"/>
    </i>
    <i r="2">
      <x/>
    </i>
    <i r="2">
      <x v="2"/>
    </i>
    <i>
      <x v="9"/>
    </i>
    <i r="1">
      <x/>
    </i>
    <i r="2">
      <x/>
    </i>
    <i r="2">
      <x v="2"/>
    </i>
    <i r="1">
      <x v="1"/>
    </i>
    <i r="2">
      <x v="2"/>
    </i>
    <i r="1">
      <x v="2"/>
    </i>
    <i r="2">
      <x/>
    </i>
    <i r="2">
      <x v="2"/>
    </i>
    <i t="grand">
      <x/>
    </i>
  </rowItems>
  <colFields count="1">
    <field x="13"/>
  </colFields>
  <colItems count="2">
    <i>
      <x/>
    </i>
    <i t="grand">
      <x/>
    </i>
  </colItems>
  <dataFields count="1">
    <dataField name="No. Passengers" fld="9" baseField="0" baseItem="0"/>
  </dataFields>
  <formats count="39">
    <format dxfId="116">
      <pivotArea type="all" dataOnly="0" outline="0" fieldPosition="0"/>
    </format>
    <format dxfId="115">
      <pivotArea type="origin" dataOnly="0" labelOnly="1" outline="0" fieldPosition="0"/>
    </format>
    <format dxfId="114">
      <pivotArea field="12" type="button" dataOnly="0" labelOnly="1" outline="0" axis="axisRow" fieldPosition="0"/>
    </format>
    <format dxfId="113">
      <pivotArea dataOnly="0" labelOnly="1" fieldPosition="0">
        <references count="1">
          <reference field="12" count="8">
            <x v="0"/>
            <x v="1"/>
            <x v="2"/>
            <x v="3"/>
            <x v="4"/>
            <x v="7"/>
            <x v="8"/>
            <x v="9"/>
          </reference>
        </references>
      </pivotArea>
    </format>
    <format dxfId="112">
      <pivotArea dataOnly="0" labelOnly="1" grandRow="1" outline="0" fieldPosition="0"/>
    </format>
    <format dxfId="111">
      <pivotArea dataOnly="0" labelOnly="1" fieldPosition="0">
        <references count="2">
          <reference field="8" count="3">
            <x v="0"/>
            <x v="1"/>
            <x v="2"/>
          </reference>
          <reference field="12" count="1" selected="0">
            <x v="0"/>
          </reference>
        </references>
      </pivotArea>
    </format>
    <format dxfId="110">
      <pivotArea dataOnly="0" labelOnly="1" fieldPosition="0">
        <references count="2">
          <reference field="8" count="3">
            <x v="0"/>
            <x v="1"/>
            <x v="2"/>
          </reference>
          <reference field="12" count="1" selected="0">
            <x v="1"/>
          </reference>
        </references>
      </pivotArea>
    </format>
    <format dxfId="109">
      <pivotArea dataOnly="0" labelOnly="1" fieldPosition="0">
        <references count="2">
          <reference field="8" count="3">
            <x v="0"/>
            <x v="1"/>
            <x v="2"/>
          </reference>
          <reference field="12" count="1" selected="0">
            <x v="2"/>
          </reference>
        </references>
      </pivotArea>
    </format>
    <format dxfId="108">
      <pivotArea dataOnly="0" labelOnly="1" fieldPosition="0">
        <references count="2">
          <reference field="8" count="2">
            <x v="0"/>
            <x v="1"/>
          </reference>
          <reference field="12" count="1" selected="0">
            <x v="3"/>
          </reference>
        </references>
      </pivotArea>
    </format>
    <format dxfId="107">
      <pivotArea dataOnly="0" labelOnly="1" fieldPosition="0">
        <references count="2">
          <reference field="8" count="1">
            <x v="0"/>
          </reference>
          <reference field="12" count="1" selected="0">
            <x v="4"/>
          </reference>
        </references>
      </pivotArea>
    </format>
    <format dxfId="106">
      <pivotArea dataOnly="0" labelOnly="1" fieldPosition="0">
        <references count="2">
          <reference field="8" count="2">
            <x v="0"/>
            <x v="1"/>
          </reference>
          <reference field="12" count="1" selected="0">
            <x v="7"/>
          </reference>
        </references>
      </pivotArea>
    </format>
    <format dxfId="105">
      <pivotArea dataOnly="0" labelOnly="1" fieldPosition="0">
        <references count="2">
          <reference field="8" count="3">
            <x v="0"/>
            <x v="1"/>
            <x v="2"/>
          </reference>
          <reference field="12" count="1" selected="0">
            <x v="8"/>
          </reference>
        </references>
      </pivotArea>
    </format>
    <format dxfId="104">
      <pivotArea dataOnly="0" labelOnly="1" fieldPosition="0">
        <references count="2">
          <reference field="8" count="3">
            <x v="0"/>
            <x v="1"/>
            <x v="2"/>
          </reference>
          <reference field="12" count="1" selected="0">
            <x v="9"/>
          </reference>
        </references>
      </pivotArea>
    </format>
    <format dxfId="103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0"/>
          </reference>
          <reference field="12" count="1" selected="0">
            <x v="0"/>
          </reference>
        </references>
      </pivotArea>
    </format>
    <format dxfId="102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1"/>
          </reference>
          <reference field="12" count="1" selected="0">
            <x v="0"/>
          </reference>
        </references>
      </pivotArea>
    </format>
    <format dxfId="101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2"/>
          </reference>
          <reference field="12" count="1" selected="0">
            <x v="0"/>
          </reference>
        </references>
      </pivotArea>
    </format>
    <format dxfId="100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0"/>
          </reference>
          <reference field="12" count="1" selected="0">
            <x v="1"/>
          </reference>
        </references>
      </pivotArea>
    </format>
    <format dxfId="99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1"/>
          </reference>
          <reference field="12" count="1" selected="0">
            <x v="1"/>
          </reference>
        </references>
      </pivotArea>
    </format>
    <format dxfId="98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2"/>
          </reference>
          <reference field="12" count="1" selected="0">
            <x v="1"/>
          </reference>
        </references>
      </pivotArea>
    </format>
    <format dxfId="97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0"/>
          </reference>
          <reference field="12" count="1" selected="0">
            <x v="2"/>
          </reference>
        </references>
      </pivotArea>
    </format>
    <format dxfId="96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1"/>
          </reference>
          <reference field="12" count="1" selected="0">
            <x v="2"/>
          </reference>
        </references>
      </pivotArea>
    </format>
    <format dxfId="95">
      <pivotArea dataOnly="0" labelOnly="1" fieldPosition="0">
        <references count="3">
          <reference field="7" count="1">
            <x v="0"/>
          </reference>
          <reference field="8" count="1" selected="0">
            <x v="2"/>
          </reference>
          <reference field="12" count="1" selected="0">
            <x v="2"/>
          </reference>
        </references>
      </pivotArea>
    </format>
    <format dxfId="94">
      <pivotArea dataOnly="0" labelOnly="1" fieldPosition="0">
        <references count="3">
          <reference field="7" count="1">
            <x v="0"/>
          </reference>
          <reference field="8" count="1" selected="0">
            <x v="0"/>
          </reference>
          <reference field="12" count="1" selected="0">
            <x v="3"/>
          </reference>
        </references>
      </pivotArea>
    </format>
    <format dxfId="93">
      <pivotArea dataOnly="0" labelOnly="1" fieldPosition="0">
        <references count="3">
          <reference field="7" count="1">
            <x v="0"/>
          </reference>
          <reference field="8" count="1" selected="0">
            <x v="1"/>
          </reference>
          <reference field="12" count="1" selected="0">
            <x v="3"/>
          </reference>
        </references>
      </pivotArea>
    </format>
    <format dxfId="92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0"/>
          </reference>
          <reference field="12" count="1" selected="0">
            <x v="4"/>
          </reference>
        </references>
      </pivotArea>
    </format>
    <format dxfId="91">
      <pivotArea dataOnly="0" labelOnly="1" fieldPosition="0">
        <references count="3">
          <reference field="7" count="1">
            <x v="0"/>
          </reference>
          <reference field="8" count="1" selected="0">
            <x v="0"/>
          </reference>
          <reference field="12" count="1" selected="0">
            <x v="7"/>
          </reference>
        </references>
      </pivotArea>
    </format>
    <format dxfId="90">
      <pivotArea dataOnly="0" labelOnly="1" fieldPosition="0">
        <references count="3">
          <reference field="7" count="1">
            <x v="0"/>
          </reference>
          <reference field="8" count="1" selected="0">
            <x v="1"/>
          </reference>
          <reference field="12" count="1" selected="0">
            <x v="7"/>
          </reference>
        </references>
      </pivotArea>
    </format>
    <format dxfId="89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0"/>
          </reference>
          <reference field="12" count="1" selected="0">
            <x v="8"/>
          </reference>
        </references>
      </pivotArea>
    </format>
    <format dxfId="88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1"/>
          </reference>
          <reference field="12" count="1" selected="0">
            <x v="8"/>
          </reference>
        </references>
      </pivotArea>
    </format>
    <format dxfId="87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2"/>
          </reference>
          <reference field="12" count="1" selected="0">
            <x v="8"/>
          </reference>
        </references>
      </pivotArea>
    </format>
    <format dxfId="86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0"/>
          </reference>
          <reference field="12" count="1" selected="0">
            <x v="9"/>
          </reference>
        </references>
      </pivotArea>
    </format>
    <format dxfId="85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1"/>
          </reference>
          <reference field="12" count="1" selected="0">
            <x v="9"/>
          </reference>
        </references>
      </pivotArea>
    </format>
    <format dxfId="84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2"/>
          </reference>
          <reference field="12" count="1" selected="0">
            <x v="9"/>
          </reference>
        </references>
      </pivotArea>
    </format>
    <format dxfId="83">
      <pivotArea outline="0" collapsedLevelsAreSubtotals="1" fieldPosition="0">
        <references count="1">
          <reference field="13" count="0" selected="0"/>
        </references>
      </pivotArea>
    </format>
    <format dxfId="82">
      <pivotArea outline="0" collapsedLevelsAreSubtotals="1" fieldPosition="0"/>
    </format>
    <format dxfId="81">
      <pivotArea field="13" type="button" dataOnly="0" labelOnly="1" outline="0" axis="axisCol" fieldPosition="0"/>
    </format>
    <format dxfId="80">
      <pivotArea type="topRight" dataOnly="0" labelOnly="1" outline="0" fieldPosition="0"/>
    </format>
    <format dxfId="79">
      <pivotArea dataOnly="0" labelOnly="1" fieldPosition="0">
        <references count="1">
          <reference field="13" count="0"/>
        </references>
      </pivotArea>
    </format>
    <format dxfId="78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21721C4-D8E8-4CB7-BFEC-908B1B3586AC}" name="PivotTable1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E71:G133" firstHeaderRow="1" firstDataRow="2" firstDataCol="1"/>
  <pivotFields count="16">
    <pivotField showAll="0"/>
    <pivotField showAll="0"/>
    <pivotField showAll="0"/>
    <pivotField showAll="0"/>
    <pivotField showAll="0"/>
    <pivotField showAll="0" defaultSubtotal="0"/>
    <pivotField showAll="0" defaultSubtotal="0"/>
    <pivotField axis="axisRow" showAll="0">
      <items count="5">
        <item x="1"/>
        <item x="2"/>
        <item x="0"/>
        <item x="3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  <pivotField dataField="1" showAll="0"/>
    <pivotField showAll="0"/>
    <pivotField showAll="0"/>
    <pivotField axis="axisRow" showAll="0">
      <items count="11">
        <item x="5"/>
        <item x="0"/>
        <item x="4"/>
        <item x="2"/>
        <item x="6"/>
        <item x="8"/>
        <item m="1" x="9"/>
        <item x="1"/>
        <item x="3"/>
        <item x="7"/>
        <item t="default"/>
      </items>
    </pivotField>
    <pivotField axis="axisCol" showAll="0" defaultSubtotal="0">
      <items count="2">
        <item x="0"/>
        <item h="1" x="1"/>
      </items>
    </pivotField>
    <pivotField showAll="0" defaultSubtotal="0"/>
    <pivotField showAll="0" defaultSubtotal="0"/>
  </pivotFields>
  <rowFields count="3">
    <field x="12"/>
    <field x="8"/>
    <field x="7"/>
  </rowFields>
  <rowItems count="61">
    <i>
      <x/>
    </i>
    <i r="1">
      <x/>
    </i>
    <i r="2">
      <x/>
    </i>
    <i r="2">
      <x v="2"/>
    </i>
    <i r="1">
      <x v="1"/>
    </i>
    <i r="2">
      <x/>
    </i>
    <i r="2">
      <x v="2"/>
    </i>
    <i r="1">
      <x v="2"/>
    </i>
    <i r="2">
      <x/>
    </i>
    <i r="2">
      <x v="2"/>
    </i>
    <i>
      <x v="1"/>
    </i>
    <i r="1">
      <x/>
    </i>
    <i r="2">
      <x/>
    </i>
    <i r="2">
      <x v="1"/>
    </i>
    <i r="2">
      <x v="2"/>
    </i>
    <i r="1">
      <x v="1"/>
    </i>
    <i r="2">
      <x/>
    </i>
    <i r="2">
      <x v="2"/>
    </i>
    <i r="1">
      <x v="2"/>
    </i>
    <i r="2">
      <x/>
    </i>
    <i r="2">
      <x v="2"/>
    </i>
    <i>
      <x v="2"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2"/>
    </i>
    <i>
      <x v="3"/>
    </i>
    <i r="1">
      <x/>
    </i>
    <i r="2">
      <x/>
    </i>
    <i r="1">
      <x v="1"/>
    </i>
    <i r="2">
      <x/>
    </i>
    <i>
      <x v="4"/>
    </i>
    <i r="1">
      <x/>
    </i>
    <i r="2">
      <x/>
    </i>
    <i r="2">
      <x v="2"/>
    </i>
    <i>
      <x v="7"/>
    </i>
    <i r="1">
      <x/>
    </i>
    <i r="2">
      <x/>
    </i>
    <i r="1">
      <x v="1"/>
    </i>
    <i r="2">
      <x/>
    </i>
    <i>
      <x v="8"/>
    </i>
    <i r="1">
      <x/>
    </i>
    <i r="2">
      <x/>
    </i>
    <i r="2">
      <x v="2"/>
    </i>
    <i r="1">
      <x v="1"/>
    </i>
    <i r="2">
      <x/>
    </i>
    <i r="2">
      <x v="2"/>
    </i>
    <i r="1">
      <x v="2"/>
    </i>
    <i r="2">
      <x/>
    </i>
    <i r="2">
      <x v="2"/>
    </i>
    <i>
      <x v="9"/>
    </i>
    <i r="1">
      <x/>
    </i>
    <i r="2">
      <x/>
    </i>
    <i t="grand">
      <x/>
    </i>
  </rowItems>
  <colFields count="1">
    <field x="13"/>
  </colFields>
  <colItems count="2">
    <i>
      <x/>
    </i>
    <i t="grand">
      <x/>
    </i>
  </colItems>
  <dataFields count="1">
    <dataField name="No. Passengers" fld="9" baseField="0" baseItem="0"/>
  </dataFields>
  <formats count="39">
    <format dxfId="77">
      <pivotArea type="all" dataOnly="0" outline="0" fieldPosition="0"/>
    </format>
    <format dxfId="76">
      <pivotArea type="origin" dataOnly="0" labelOnly="1" outline="0" fieldPosition="0"/>
    </format>
    <format dxfId="75">
      <pivotArea field="12" type="button" dataOnly="0" labelOnly="1" outline="0" axis="axisRow" fieldPosition="0"/>
    </format>
    <format dxfId="74">
      <pivotArea dataOnly="0" labelOnly="1" fieldPosition="0">
        <references count="1">
          <reference field="12" count="8">
            <x v="0"/>
            <x v="1"/>
            <x v="2"/>
            <x v="3"/>
            <x v="4"/>
            <x v="7"/>
            <x v="8"/>
            <x v="9"/>
          </reference>
        </references>
      </pivotArea>
    </format>
    <format dxfId="73">
      <pivotArea dataOnly="0" labelOnly="1" grandRow="1" outline="0" fieldPosition="0"/>
    </format>
    <format dxfId="72">
      <pivotArea dataOnly="0" labelOnly="1" fieldPosition="0">
        <references count="2">
          <reference field="8" count="3">
            <x v="0"/>
            <x v="1"/>
            <x v="2"/>
          </reference>
          <reference field="12" count="1" selected="0">
            <x v="0"/>
          </reference>
        </references>
      </pivotArea>
    </format>
    <format dxfId="71">
      <pivotArea dataOnly="0" labelOnly="1" fieldPosition="0">
        <references count="2">
          <reference field="8" count="3">
            <x v="0"/>
            <x v="1"/>
            <x v="2"/>
          </reference>
          <reference field="12" count="1" selected="0">
            <x v="1"/>
          </reference>
        </references>
      </pivotArea>
    </format>
    <format dxfId="70">
      <pivotArea dataOnly="0" labelOnly="1" fieldPosition="0">
        <references count="2">
          <reference field="8" count="3">
            <x v="0"/>
            <x v="1"/>
            <x v="2"/>
          </reference>
          <reference field="12" count="1" selected="0">
            <x v="2"/>
          </reference>
        </references>
      </pivotArea>
    </format>
    <format dxfId="69">
      <pivotArea dataOnly="0" labelOnly="1" fieldPosition="0">
        <references count="2">
          <reference field="8" count="2">
            <x v="0"/>
            <x v="1"/>
          </reference>
          <reference field="12" count="1" selected="0">
            <x v="3"/>
          </reference>
        </references>
      </pivotArea>
    </format>
    <format dxfId="68">
      <pivotArea dataOnly="0" labelOnly="1" fieldPosition="0">
        <references count="2">
          <reference field="8" count="1">
            <x v="0"/>
          </reference>
          <reference field="12" count="1" selected="0">
            <x v="4"/>
          </reference>
        </references>
      </pivotArea>
    </format>
    <format dxfId="67">
      <pivotArea dataOnly="0" labelOnly="1" fieldPosition="0">
        <references count="2">
          <reference field="8" count="2">
            <x v="0"/>
            <x v="1"/>
          </reference>
          <reference field="12" count="1" selected="0">
            <x v="7"/>
          </reference>
        </references>
      </pivotArea>
    </format>
    <format dxfId="66">
      <pivotArea dataOnly="0" labelOnly="1" fieldPosition="0">
        <references count="2">
          <reference field="8" count="3">
            <x v="0"/>
            <x v="1"/>
            <x v="2"/>
          </reference>
          <reference field="12" count="1" selected="0">
            <x v="8"/>
          </reference>
        </references>
      </pivotArea>
    </format>
    <format dxfId="65">
      <pivotArea dataOnly="0" labelOnly="1" fieldPosition="0">
        <references count="2">
          <reference field="8" count="3">
            <x v="0"/>
            <x v="1"/>
            <x v="2"/>
          </reference>
          <reference field="12" count="1" selected="0">
            <x v="9"/>
          </reference>
        </references>
      </pivotArea>
    </format>
    <format dxfId="64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0"/>
          </reference>
          <reference field="12" count="1" selected="0">
            <x v="0"/>
          </reference>
        </references>
      </pivotArea>
    </format>
    <format dxfId="63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1"/>
          </reference>
          <reference field="12" count="1" selected="0">
            <x v="0"/>
          </reference>
        </references>
      </pivotArea>
    </format>
    <format dxfId="62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2"/>
          </reference>
          <reference field="12" count="1" selected="0">
            <x v="0"/>
          </reference>
        </references>
      </pivotArea>
    </format>
    <format dxfId="61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0"/>
          </reference>
          <reference field="12" count="1" selected="0">
            <x v="1"/>
          </reference>
        </references>
      </pivotArea>
    </format>
    <format dxfId="60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1"/>
          </reference>
          <reference field="12" count="1" selected="0">
            <x v="1"/>
          </reference>
        </references>
      </pivotArea>
    </format>
    <format dxfId="59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2"/>
          </reference>
          <reference field="12" count="1" selected="0">
            <x v="1"/>
          </reference>
        </references>
      </pivotArea>
    </format>
    <format dxfId="58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0"/>
          </reference>
          <reference field="12" count="1" selected="0">
            <x v="2"/>
          </reference>
        </references>
      </pivotArea>
    </format>
    <format dxfId="57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1"/>
          </reference>
          <reference field="12" count="1" selected="0">
            <x v="2"/>
          </reference>
        </references>
      </pivotArea>
    </format>
    <format dxfId="56">
      <pivotArea dataOnly="0" labelOnly="1" fieldPosition="0">
        <references count="3">
          <reference field="7" count="1">
            <x v="0"/>
          </reference>
          <reference field="8" count="1" selected="0">
            <x v="2"/>
          </reference>
          <reference field="12" count="1" selected="0">
            <x v="2"/>
          </reference>
        </references>
      </pivotArea>
    </format>
    <format dxfId="55">
      <pivotArea dataOnly="0" labelOnly="1" fieldPosition="0">
        <references count="3">
          <reference field="7" count="1">
            <x v="0"/>
          </reference>
          <reference field="8" count="1" selected="0">
            <x v="0"/>
          </reference>
          <reference field="12" count="1" selected="0">
            <x v="3"/>
          </reference>
        </references>
      </pivotArea>
    </format>
    <format dxfId="54">
      <pivotArea dataOnly="0" labelOnly="1" fieldPosition="0">
        <references count="3">
          <reference field="7" count="1">
            <x v="0"/>
          </reference>
          <reference field="8" count="1" selected="0">
            <x v="1"/>
          </reference>
          <reference field="12" count="1" selected="0">
            <x v="3"/>
          </reference>
        </references>
      </pivotArea>
    </format>
    <format dxfId="53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0"/>
          </reference>
          <reference field="12" count="1" selected="0">
            <x v="4"/>
          </reference>
        </references>
      </pivotArea>
    </format>
    <format dxfId="52">
      <pivotArea dataOnly="0" labelOnly="1" fieldPosition="0">
        <references count="3">
          <reference field="7" count="1">
            <x v="0"/>
          </reference>
          <reference field="8" count="1" selected="0">
            <x v="0"/>
          </reference>
          <reference field="12" count="1" selected="0">
            <x v="7"/>
          </reference>
        </references>
      </pivotArea>
    </format>
    <format dxfId="51">
      <pivotArea dataOnly="0" labelOnly="1" fieldPosition="0">
        <references count="3">
          <reference field="7" count="1">
            <x v="0"/>
          </reference>
          <reference field="8" count="1" selected="0">
            <x v="1"/>
          </reference>
          <reference field="12" count="1" selected="0">
            <x v="7"/>
          </reference>
        </references>
      </pivotArea>
    </format>
    <format dxfId="50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0"/>
          </reference>
          <reference field="12" count="1" selected="0">
            <x v="8"/>
          </reference>
        </references>
      </pivotArea>
    </format>
    <format dxfId="49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1"/>
          </reference>
          <reference field="12" count="1" selected="0">
            <x v="8"/>
          </reference>
        </references>
      </pivotArea>
    </format>
    <format dxfId="48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2"/>
          </reference>
          <reference field="12" count="1" selected="0">
            <x v="8"/>
          </reference>
        </references>
      </pivotArea>
    </format>
    <format dxfId="47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0"/>
          </reference>
          <reference field="12" count="1" selected="0">
            <x v="9"/>
          </reference>
        </references>
      </pivotArea>
    </format>
    <format dxfId="46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1"/>
          </reference>
          <reference field="12" count="1" selected="0">
            <x v="9"/>
          </reference>
        </references>
      </pivotArea>
    </format>
    <format dxfId="45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2"/>
          </reference>
          <reference field="12" count="1" selected="0">
            <x v="9"/>
          </reference>
        </references>
      </pivotArea>
    </format>
    <format dxfId="44">
      <pivotArea outline="0" collapsedLevelsAreSubtotals="1" fieldPosition="0">
        <references count="1">
          <reference field="13" count="0" selected="0"/>
        </references>
      </pivotArea>
    </format>
    <format dxfId="43">
      <pivotArea outline="0" collapsedLevelsAreSubtotals="1" fieldPosition="0"/>
    </format>
    <format dxfId="42">
      <pivotArea field="13" type="button" dataOnly="0" labelOnly="1" outline="0" axis="axisCol" fieldPosition="0"/>
    </format>
    <format dxfId="41">
      <pivotArea type="topRight" dataOnly="0" labelOnly="1" outline="0" fieldPosition="0"/>
    </format>
    <format dxfId="40">
      <pivotArea dataOnly="0" labelOnly="1" fieldPosition="0">
        <references count="1">
          <reference field="13" count="0"/>
        </references>
      </pivotArea>
    </format>
    <format dxfId="39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2AEAF33-FE93-40E2-8BC9-B46B1FFFD5E8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E71:G133" firstHeaderRow="1" firstDataRow="2" firstDataCol="1"/>
  <pivotFields count="16">
    <pivotField showAll="0"/>
    <pivotField showAll="0"/>
    <pivotField showAll="0"/>
    <pivotField showAll="0"/>
    <pivotField showAll="0"/>
    <pivotField showAll="0" defaultSubtotal="0"/>
    <pivotField showAll="0" defaultSubtotal="0"/>
    <pivotField axis="axisRow" showAll="0">
      <items count="5">
        <item x="1"/>
        <item x="2"/>
        <item x="0"/>
        <item x="3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  <pivotField dataField="1" showAll="0"/>
    <pivotField showAll="0"/>
    <pivotField showAll="0"/>
    <pivotField axis="axisRow" showAll="0">
      <items count="11">
        <item x="4"/>
        <item x="0"/>
        <item x="5"/>
        <item x="2"/>
        <item x="7"/>
        <item x="9"/>
        <item x="8"/>
        <item x="1"/>
        <item x="3"/>
        <item x="6"/>
        <item t="default"/>
      </items>
    </pivotField>
    <pivotField axis="axisCol" showAll="0" defaultSubtotal="0">
      <items count="2">
        <item x="0"/>
        <item h="1" x="1"/>
      </items>
    </pivotField>
    <pivotField showAll="0" defaultSubtotal="0"/>
    <pivotField showAll="0" defaultSubtotal="0"/>
  </pivotFields>
  <rowFields count="3">
    <field x="12"/>
    <field x="8"/>
    <field x="7"/>
  </rowFields>
  <rowItems count="61">
    <i>
      <x/>
    </i>
    <i r="1">
      <x/>
    </i>
    <i r="2">
      <x/>
    </i>
    <i r="2">
      <x v="2"/>
    </i>
    <i r="1">
      <x v="1"/>
    </i>
    <i r="2">
      <x/>
    </i>
    <i r="2">
      <x v="2"/>
    </i>
    <i r="1">
      <x v="2"/>
    </i>
    <i r="2">
      <x/>
    </i>
    <i r="2">
      <x v="2"/>
    </i>
    <i>
      <x v="1"/>
    </i>
    <i r="1">
      <x/>
    </i>
    <i r="2">
      <x/>
    </i>
    <i r="2">
      <x v="2"/>
    </i>
    <i r="1">
      <x v="1"/>
    </i>
    <i r="2">
      <x/>
    </i>
    <i r="2">
      <x v="2"/>
    </i>
    <i r="1">
      <x v="2"/>
    </i>
    <i r="2">
      <x/>
    </i>
    <i r="2">
      <x v="2"/>
    </i>
    <i>
      <x v="2"/>
    </i>
    <i r="1">
      <x/>
    </i>
    <i r="2">
      <x/>
    </i>
    <i r="2">
      <x v="2"/>
    </i>
    <i r="1">
      <x v="1"/>
    </i>
    <i r="2">
      <x/>
    </i>
    <i r="2">
      <x v="2"/>
    </i>
    <i r="1">
      <x v="2"/>
    </i>
    <i r="2">
      <x/>
    </i>
    <i r="2">
      <x v="2"/>
    </i>
    <i>
      <x v="3"/>
    </i>
    <i r="1">
      <x/>
    </i>
    <i r="2">
      <x/>
    </i>
    <i r="1">
      <x v="1"/>
    </i>
    <i r="2">
      <x/>
    </i>
    <i>
      <x v="4"/>
    </i>
    <i r="1">
      <x/>
    </i>
    <i r="2">
      <x/>
    </i>
    <i r="2">
      <x v="2"/>
    </i>
    <i>
      <x v="6"/>
    </i>
    <i r="1">
      <x v="3"/>
    </i>
    <i r="2">
      <x v="3"/>
    </i>
    <i>
      <x v="7"/>
    </i>
    <i r="1">
      <x/>
    </i>
    <i r="2">
      <x/>
    </i>
    <i r="2">
      <x v="2"/>
    </i>
    <i>
      <x v="8"/>
    </i>
    <i r="1">
      <x/>
    </i>
    <i r="2">
      <x/>
    </i>
    <i r="2">
      <x v="1"/>
    </i>
    <i r="2">
      <x v="2"/>
    </i>
    <i r="1">
      <x v="1"/>
    </i>
    <i r="2">
      <x/>
    </i>
    <i r="2">
      <x v="2"/>
    </i>
    <i r="1">
      <x v="2"/>
    </i>
    <i r="2">
      <x/>
    </i>
    <i r="2">
      <x v="2"/>
    </i>
    <i>
      <x v="9"/>
    </i>
    <i r="1">
      <x/>
    </i>
    <i r="2">
      <x/>
    </i>
    <i t="grand">
      <x/>
    </i>
  </rowItems>
  <colFields count="1">
    <field x="13"/>
  </colFields>
  <colItems count="2">
    <i>
      <x/>
    </i>
    <i t="grand">
      <x/>
    </i>
  </colItems>
  <dataFields count="1">
    <dataField name="No. Passengers" fld="9" baseField="0" baseItem="0"/>
  </dataFields>
  <formats count="39">
    <format dxfId="0">
      <pivotArea type="all" dataOnly="0" outline="0" fieldPosition="0"/>
    </format>
    <format dxfId="1">
      <pivotArea type="origin" dataOnly="0" labelOnly="1" outline="0" fieldPosition="0"/>
    </format>
    <format dxfId="2">
      <pivotArea field="12" type="button" dataOnly="0" labelOnly="1" outline="0" axis="axisRow" fieldPosition="0"/>
    </format>
    <format dxfId="3">
      <pivotArea dataOnly="0" labelOnly="1" fieldPosition="0">
        <references count="1">
          <reference field="12" count="8">
            <x v="0"/>
            <x v="1"/>
            <x v="2"/>
            <x v="3"/>
            <x v="4"/>
            <x v="7"/>
            <x v="8"/>
            <x v="9"/>
          </reference>
        </references>
      </pivotArea>
    </format>
    <format dxfId="4">
      <pivotArea dataOnly="0" labelOnly="1" grandRow="1" outline="0" fieldPosition="0"/>
    </format>
    <format dxfId="5">
      <pivotArea dataOnly="0" labelOnly="1" fieldPosition="0">
        <references count="2">
          <reference field="8" count="3">
            <x v="0"/>
            <x v="1"/>
            <x v="2"/>
          </reference>
          <reference field="12" count="1" selected="0">
            <x v="0"/>
          </reference>
        </references>
      </pivotArea>
    </format>
    <format dxfId="6">
      <pivotArea dataOnly="0" labelOnly="1" fieldPosition="0">
        <references count="2">
          <reference field="8" count="3">
            <x v="0"/>
            <x v="1"/>
            <x v="2"/>
          </reference>
          <reference field="12" count="1" selected="0">
            <x v="1"/>
          </reference>
        </references>
      </pivotArea>
    </format>
    <format dxfId="7">
      <pivotArea dataOnly="0" labelOnly="1" fieldPosition="0">
        <references count="2">
          <reference field="8" count="3">
            <x v="0"/>
            <x v="1"/>
            <x v="2"/>
          </reference>
          <reference field="12" count="1" selected="0">
            <x v="2"/>
          </reference>
        </references>
      </pivotArea>
    </format>
    <format dxfId="8">
      <pivotArea dataOnly="0" labelOnly="1" fieldPosition="0">
        <references count="2">
          <reference field="8" count="2">
            <x v="0"/>
            <x v="1"/>
          </reference>
          <reference field="12" count="1" selected="0">
            <x v="3"/>
          </reference>
        </references>
      </pivotArea>
    </format>
    <format dxfId="9">
      <pivotArea dataOnly="0" labelOnly="1" fieldPosition="0">
        <references count="2">
          <reference field="8" count="1">
            <x v="0"/>
          </reference>
          <reference field="12" count="1" selected="0">
            <x v="4"/>
          </reference>
        </references>
      </pivotArea>
    </format>
    <format dxfId="10">
      <pivotArea dataOnly="0" labelOnly="1" fieldPosition="0">
        <references count="2">
          <reference field="8" count="2">
            <x v="0"/>
            <x v="1"/>
          </reference>
          <reference field="12" count="1" selected="0">
            <x v="7"/>
          </reference>
        </references>
      </pivotArea>
    </format>
    <format dxfId="11">
      <pivotArea dataOnly="0" labelOnly="1" fieldPosition="0">
        <references count="2">
          <reference field="8" count="3">
            <x v="0"/>
            <x v="1"/>
            <x v="2"/>
          </reference>
          <reference field="12" count="1" selected="0">
            <x v="8"/>
          </reference>
        </references>
      </pivotArea>
    </format>
    <format dxfId="12">
      <pivotArea dataOnly="0" labelOnly="1" fieldPosition="0">
        <references count="2">
          <reference field="8" count="3">
            <x v="0"/>
            <x v="1"/>
            <x v="2"/>
          </reference>
          <reference field="12" count="1" selected="0">
            <x v="9"/>
          </reference>
        </references>
      </pivotArea>
    </format>
    <format dxfId="13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0"/>
          </reference>
          <reference field="12" count="1" selected="0">
            <x v="0"/>
          </reference>
        </references>
      </pivotArea>
    </format>
    <format dxfId="14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1"/>
          </reference>
          <reference field="12" count="1" selected="0">
            <x v="0"/>
          </reference>
        </references>
      </pivotArea>
    </format>
    <format dxfId="15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2"/>
          </reference>
          <reference field="12" count="1" selected="0">
            <x v="0"/>
          </reference>
        </references>
      </pivotArea>
    </format>
    <format dxfId="16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0"/>
          </reference>
          <reference field="12" count="1" selected="0">
            <x v="1"/>
          </reference>
        </references>
      </pivotArea>
    </format>
    <format dxfId="17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1"/>
          </reference>
          <reference field="12" count="1" selected="0">
            <x v="1"/>
          </reference>
        </references>
      </pivotArea>
    </format>
    <format dxfId="18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2"/>
          </reference>
          <reference field="12" count="1" selected="0">
            <x v="1"/>
          </reference>
        </references>
      </pivotArea>
    </format>
    <format dxfId="19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0"/>
          </reference>
          <reference field="12" count="1" selected="0">
            <x v="2"/>
          </reference>
        </references>
      </pivotArea>
    </format>
    <format dxfId="20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1"/>
          </reference>
          <reference field="12" count="1" selected="0">
            <x v="2"/>
          </reference>
        </references>
      </pivotArea>
    </format>
    <format dxfId="21">
      <pivotArea dataOnly="0" labelOnly="1" fieldPosition="0">
        <references count="3">
          <reference field="7" count="1">
            <x v="0"/>
          </reference>
          <reference field="8" count="1" selected="0">
            <x v="2"/>
          </reference>
          <reference field="12" count="1" selected="0">
            <x v="2"/>
          </reference>
        </references>
      </pivotArea>
    </format>
    <format dxfId="22">
      <pivotArea dataOnly="0" labelOnly="1" fieldPosition="0">
        <references count="3">
          <reference field="7" count="1">
            <x v="0"/>
          </reference>
          <reference field="8" count="1" selected="0">
            <x v="0"/>
          </reference>
          <reference field="12" count="1" selected="0">
            <x v="3"/>
          </reference>
        </references>
      </pivotArea>
    </format>
    <format dxfId="23">
      <pivotArea dataOnly="0" labelOnly="1" fieldPosition="0">
        <references count="3">
          <reference field="7" count="1">
            <x v="0"/>
          </reference>
          <reference field="8" count="1" selected="0">
            <x v="1"/>
          </reference>
          <reference field="12" count="1" selected="0">
            <x v="3"/>
          </reference>
        </references>
      </pivotArea>
    </format>
    <format dxfId="24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0"/>
          </reference>
          <reference field="12" count="1" selected="0">
            <x v="4"/>
          </reference>
        </references>
      </pivotArea>
    </format>
    <format dxfId="25">
      <pivotArea dataOnly="0" labelOnly="1" fieldPosition="0">
        <references count="3">
          <reference field="7" count="1">
            <x v="0"/>
          </reference>
          <reference field="8" count="1" selected="0">
            <x v="0"/>
          </reference>
          <reference field="12" count="1" selected="0">
            <x v="7"/>
          </reference>
        </references>
      </pivotArea>
    </format>
    <format dxfId="26">
      <pivotArea dataOnly="0" labelOnly="1" fieldPosition="0">
        <references count="3">
          <reference field="7" count="1">
            <x v="0"/>
          </reference>
          <reference field="8" count="1" selected="0">
            <x v="1"/>
          </reference>
          <reference field="12" count="1" selected="0">
            <x v="7"/>
          </reference>
        </references>
      </pivotArea>
    </format>
    <format dxfId="27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0"/>
          </reference>
          <reference field="12" count="1" selected="0">
            <x v="8"/>
          </reference>
        </references>
      </pivotArea>
    </format>
    <format dxfId="28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1"/>
          </reference>
          <reference field="12" count="1" selected="0">
            <x v="8"/>
          </reference>
        </references>
      </pivotArea>
    </format>
    <format dxfId="29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2"/>
          </reference>
          <reference field="12" count="1" selected="0">
            <x v="8"/>
          </reference>
        </references>
      </pivotArea>
    </format>
    <format dxfId="30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0"/>
          </reference>
          <reference field="12" count="1" selected="0">
            <x v="9"/>
          </reference>
        </references>
      </pivotArea>
    </format>
    <format dxfId="31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1"/>
          </reference>
          <reference field="12" count="1" selected="0">
            <x v="9"/>
          </reference>
        </references>
      </pivotArea>
    </format>
    <format dxfId="32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2"/>
          </reference>
          <reference field="12" count="1" selected="0">
            <x v="9"/>
          </reference>
        </references>
      </pivotArea>
    </format>
    <format dxfId="33">
      <pivotArea outline="0" collapsedLevelsAreSubtotals="1" fieldPosition="0">
        <references count="1">
          <reference field="13" count="0" selected="0"/>
        </references>
      </pivotArea>
    </format>
    <format dxfId="34">
      <pivotArea outline="0" collapsedLevelsAreSubtotals="1" fieldPosition="0"/>
    </format>
    <format dxfId="35">
      <pivotArea field="13" type="button" dataOnly="0" labelOnly="1" outline="0" axis="axisCol" fieldPosition="0"/>
    </format>
    <format dxfId="36">
      <pivotArea type="topRight" dataOnly="0" labelOnly="1" outline="0" fieldPosition="0"/>
    </format>
    <format dxfId="37">
      <pivotArea dataOnly="0" labelOnly="1" fieldPosition="0">
        <references count="1">
          <reference field="13" count="0"/>
        </references>
      </pivotArea>
    </format>
    <format dxfId="38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6"/>
  <sheetViews>
    <sheetView workbookViewId="0">
      <selection activeCell="D35" sqref="D35"/>
    </sheetView>
  </sheetViews>
  <sheetFormatPr defaultRowHeight="14.5"/>
  <cols>
    <col min="1" max="1" width="29.54296875" customWidth="1"/>
  </cols>
  <sheetData>
    <row r="1" spans="1:9">
      <c r="A1" s="1" t="s">
        <v>0</v>
      </c>
      <c r="B1" s="1" t="s">
        <v>1</v>
      </c>
      <c r="C1" s="2"/>
      <c r="D1" s="2"/>
      <c r="E1" s="2"/>
      <c r="F1" s="2"/>
      <c r="G1" s="2"/>
      <c r="H1" s="2"/>
      <c r="I1" s="2"/>
    </row>
    <row r="2" spans="1:9" ht="15" thickBot="1">
      <c r="A2" s="3" t="s">
        <v>2</v>
      </c>
      <c r="B2" s="4">
        <v>350</v>
      </c>
      <c r="C2" s="4"/>
      <c r="E2" t="s">
        <v>3</v>
      </c>
      <c r="F2" t="s">
        <v>3</v>
      </c>
      <c r="G2" t="s">
        <v>3</v>
      </c>
      <c r="H2" t="s">
        <v>3</v>
      </c>
      <c r="I2" t="s">
        <v>3</v>
      </c>
    </row>
    <row r="3" spans="1:9" ht="40" thickBot="1">
      <c r="A3" s="5" t="s">
        <v>4</v>
      </c>
      <c r="B3" s="6">
        <v>270</v>
      </c>
      <c r="C3" s="6"/>
      <c r="D3" s="7" t="s">
        <v>5</v>
      </c>
      <c r="E3" s="8" t="s">
        <v>6</v>
      </c>
      <c r="F3" s="9" t="s">
        <v>7</v>
      </c>
      <c r="G3" s="10" t="s">
        <v>8</v>
      </c>
      <c r="H3" s="11" t="s">
        <v>9</v>
      </c>
      <c r="I3" s="11" t="s">
        <v>10</v>
      </c>
    </row>
    <row r="4" spans="1:9">
      <c r="A4" s="12" t="s">
        <v>11</v>
      </c>
      <c r="B4" s="13">
        <v>270</v>
      </c>
      <c r="C4" s="13"/>
      <c r="D4" s="14" t="s">
        <v>12</v>
      </c>
      <c r="E4" s="15">
        <v>0</v>
      </c>
      <c r="F4" s="15">
        <v>0</v>
      </c>
      <c r="G4" s="16">
        <v>0</v>
      </c>
      <c r="H4" s="17">
        <v>0</v>
      </c>
      <c r="I4" s="17">
        <v>0</v>
      </c>
    </row>
    <row r="5" spans="1:9">
      <c r="A5" s="5" t="s">
        <v>13</v>
      </c>
      <c r="B5" s="6">
        <v>80</v>
      </c>
      <c r="C5" s="6"/>
      <c r="D5" s="18" t="s">
        <v>14</v>
      </c>
      <c r="E5" s="15">
        <v>0</v>
      </c>
      <c r="F5" s="15">
        <v>0</v>
      </c>
      <c r="G5" s="16">
        <v>0</v>
      </c>
      <c r="H5" s="17">
        <v>0</v>
      </c>
      <c r="I5" s="17">
        <v>0</v>
      </c>
    </row>
    <row r="6" spans="1:9">
      <c r="A6" s="12" t="s">
        <v>11</v>
      </c>
      <c r="B6" s="13">
        <v>80</v>
      </c>
      <c r="C6" s="13"/>
      <c r="D6" s="18" t="s">
        <v>15</v>
      </c>
      <c r="E6" s="15">
        <v>0</v>
      </c>
      <c r="F6" s="15">
        <v>0</v>
      </c>
      <c r="G6" s="16">
        <v>0</v>
      </c>
      <c r="H6" s="17">
        <v>0</v>
      </c>
      <c r="I6" s="17">
        <v>0</v>
      </c>
    </row>
    <row r="7" spans="1:9">
      <c r="A7" s="3" t="s">
        <v>16</v>
      </c>
      <c r="B7" s="4">
        <v>75</v>
      </c>
      <c r="C7" s="4"/>
      <c r="D7" s="18" t="s">
        <v>17</v>
      </c>
      <c r="E7" s="15">
        <v>0</v>
      </c>
      <c r="F7" s="15">
        <v>0</v>
      </c>
      <c r="G7" s="16">
        <v>0</v>
      </c>
      <c r="H7" s="17">
        <v>0</v>
      </c>
      <c r="I7" s="17">
        <v>0</v>
      </c>
    </row>
    <row r="8" spans="1:9">
      <c r="A8" s="5" t="s">
        <v>4</v>
      </c>
      <c r="B8" s="6">
        <v>66</v>
      </c>
      <c r="C8" s="6"/>
      <c r="D8" s="18" t="s">
        <v>18</v>
      </c>
      <c r="E8" s="15">
        <v>350</v>
      </c>
      <c r="F8" s="15">
        <v>243</v>
      </c>
      <c r="G8" s="16">
        <v>0.44032921810699588</v>
      </c>
      <c r="H8" s="17">
        <v>350</v>
      </c>
      <c r="I8" s="17">
        <v>243</v>
      </c>
    </row>
    <row r="9" spans="1:9">
      <c r="A9" s="12" t="s">
        <v>11</v>
      </c>
      <c r="B9" s="13">
        <v>32</v>
      </c>
      <c r="C9" s="13"/>
      <c r="D9" s="18" t="s">
        <v>19</v>
      </c>
      <c r="E9" s="15">
        <v>569</v>
      </c>
      <c r="F9" s="15">
        <v>463</v>
      </c>
      <c r="G9" s="16">
        <v>0.22894168466522677</v>
      </c>
      <c r="H9" s="17">
        <v>569</v>
      </c>
      <c r="I9" s="17">
        <v>463</v>
      </c>
    </row>
    <row r="10" spans="1:9">
      <c r="A10" s="12" t="s">
        <v>20</v>
      </c>
      <c r="B10" s="13">
        <v>34</v>
      </c>
      <c r="C10" s="13"/>
      <c r="D10" s="18" t="s">
        <v>21</v>
      </c>
      <c r="E10" s="15">
        <v>88</v>
      </c>
      <c r="F10" s="15">
        <v>1063</v>
      </c>
      <c r="G10" s="16">
        <v>-0.91721542803386646</v>
      </c>
      <c r="H10" s="17">
        <v>88</v>
      </c>
      <c r="I10" s="17">
        <v>1063</v>
      </c>
    </row>
    <row r="11" spans="1:9">
      <c r="A11" s="5" t="s">
        <v>13</v>
      </c>
      <c r="B11" s="6">
        <v>3</v>
      </c>
      <c r="C11" s="6"/>
      <c r="D11" s="18" t="s">
        <v>22</v>
      </c>
      <c r="E11" s="15">
        <v>81</v>
      </c>
      <c r="F11" s="15">
        <v>959</v>
      </c>
      <c r="G11" s="16">
        <v>-0.91553701772679874</v>
      </c>
      <c r="H11" s="17">
        <v>81</v>
      </c>
      <c r="I11" s="17">
        <v>959</v>
      </c>
    </row>
    <row r="12" spans="1:9">
      <c r="A12" s="12" t="s">
        <v>11</v>
      </c>
      <c r="B12" s="13">
        <v>3</v>
      </c>
      <c r="C12" s="13"/>
      <c r="D12" s="18" t="s">
        <v>23</v>
      </c>
      <c r="E12" s="15">
        <v>144</v>
      </c>
      <c r="F12" s="15">
        <v>1367</v>
      </c>
      <c r="G12" s="16">
        <v>-0.89465983906364299</v>
      </c>
      <c r="H12" s="17">
        <v>144</v>
      </c>
      <c r="I12" s="17">
        <v>1367</v>
      </c>
    </row>
    <row r="13" spans="1:9">
      <c r="A13" s="5" t="s">
        <v>24</v>
      </c>
      <c r="B13" s="6">
        <v>6</v>
      </c>
      <c r="C13" s="6"/>
      <c r="D13" s="18" t="s">
        <v>25</v>
      </c>
      <c r="E13" s="15">
        <v>284</v>
      </c>
      <c r="F13" s="15">
        <v>1180</v>
      </c>
      <c r="G13" s="16">
        <v>-0.7593220338983051</v>
      </c>
      <c r="H13" s="17">
        <v>284</v>
      </c>
      <c r="I13" s="17">
        <v>1180</v>
      </c>
    </row>
    <row r="14" spans="1:9">
      <c r="A14" s="12" t="s">
        <v>11</v>
      </c>
      <c r="B14" s="13">
        <v>3</v>
      </c>
      <c r="C14" s="13"/>
      <c r="D14" s="18" t="s">
        <v>26</v>
      </c>
      <c r="E14" s="19">
        <v>1516</v>
      </c>
      <c r="F14" s="20">
        <v>5275</v>
      </c>
      <c r="G14" s="21">
        <v>-0.71260663507109001</v>
      </c>
      <c r="H14" s="19">
        <v>1516</v>
      </c>
      <c r="I14" s="19">
        <v>5725</v>
      </c>
    </row>
    <row r="15" spans="1:9">
      <c r="A15" s="12" t="s">
        <v>20</v>
      </c>
      <c r="B15" s="13">
        <v>3</v>
      </c>
      <c r="C15" s="13"/>
      <c r="D15" s="2"/>
      <c r="E15" s="2"/>
      <c r="F15" s="2"/>
      <c r="G15" s="2"/>
      <c r="H15" s="2"/>
      <c r="I15" s="2"/>
    </row>
    <row r="16" spans="1:9">
      <c r="A16" s="3" t="s">
        <v>27</v>
      </c>
      <c r="B16" s="4">
        <v>284</v>
      </c>
      <c r="C16" s="4"/>
      <c r="D16" s="2"/>
      <c r="E16" s="2"/>
      <c r="F16" s="2"/>
      <c r="G16" s="2"/>
      <c r="H16" s="2"/>
      <c r="I16" s="2"/>
    </row>
    <row r="17" spans="1:9">
      <c r="A17" s="5" t="s">
        <v>4</v>
      </c>
      <c r="B17" s="6">
        <v>268</v>
      </c>
      <c r="C17" s="6"/>
      <c r="D17" s="2"/>
      <c r="E17" s="2"/>
      <c r="F17" s="2"/>
      <c r="G17" s="2"/>
      <c r="H17" s="2"/>
      <c r="I17" s="2"/>
    </row>
    <row r="18" spans="1:9">
      <c r="A18" s="12" t="s">
        <v>11</v>
      </c>
      <c r="B18" s="13">
        <v>143</v>
      </c>
      <c r="C18" s="13"/>
      <c r="D18" s="2"/>
      <c r="E18" s="2"/>
      <c r="F18" s="2"/>
      <c r="G18" s="2"/>
      <c r="H18" s="2"/>
      <c r="I18" s="2"/>
    </row>
    <row r="19" spans="1:9">
      <c r="A19" s="12" t="s">
        <v>20</v>
      </c>
      <c r="B19" s="13">
        <v>125</v>
      </c>
      <c r="C19" s="13"/>
      <c r="D19" s="2"/>
      <c r="E19" s="2"/>
      <c r="F19" s="2"/>
      <c r="G19" s="2"/>
      <c r="H19" s="2"/>
      <c r="I19" s="2"/>
    </row>
    <row r="20" spans="1:9">
      <c r="A20" s="5" t="s">
        <v>13</v>
      </c>
      <c r="B20" s="6">
        <v>12</v>
      </c>
      <c r="C20" s="6"/>
      <c r="D20" s="2"/>
      <c r="E20" s="2"/>
      <c r="F20" s="2"/>
      <c r="G20" s="2"/>
      <c r="H20" s="2"/>
      <c r="I20" s="2"/>
    </row>
    <row r="21" spans="1:9">
      <c r="A21" s="12" t="s">
        <v>11</v>
      </c>
      <c r="B21" s="13">
        <v>2</v>
      </c>
      <c r="C21" s="13"/>
      <c r="D21" s="2"/>
      <c r="E21" s="2"/>
      <c r="F21" s="2"/>
      <c r="G21" s="2"/>
      <c r="H21" s="2"/>
      <c r="I21" s="2"/>
    </row>
    <row r="22" spans="1:9">
      <c r="A22" s="12" t="s">
        <v>20</v>
      </c>
      <c r="B22" s="13">
        <v>10</v>
      </c>
      <c r="C22" s="13"/>
      <c r="D22" s="2"/>
      <c r="E22" s="2"/>
      <c r="F22" s="2"/>
      <c r="G22" s="2"/>
      <c r="H22" s="2"/>
      <c r="I22" s="2"/>
    </row>
    <row r="23" spans="1:9">
      <c r="A23" s="5" t="s">
        <v>24</v>
      </c>
      <c r="B23" s="6">
        <v>4</v>
      </c>
      <c r="C23" s="6"/>
      <c r="D23" s="2"/>
      <c r="E23" s="2"/>
      <c r="F23" s="2"/>
      <c r="G23" s="2"/>
      <c r="H23" s="2"/>
      <c r="I23" s="2"/>
    </row>
    <row r="24" spans="1:9">
      <c r="A24" s="12" t="s">
        <v>11</v>
      </c>
      <c r="B24" s="13">
        <v>1</v>
      </c>
      <c r="C24" s="13"/>
      <c r="D24" s="2"/>
      <c r="E24" s="2"/>
      <c r="F24" s="2"/>
      <c r="G24" s="2"/>
      <c r="H24" s="2"/>
      <c r="I24" s="2"/>
    </row>
    <row r="25" spans="1:9">
      <c r="A25" s="12" t="s">
        <v>20</v>
      </c>
      <c r="B25" s="13">
        <v>3</v>
      </c>
      <c r="C25" s="13"/>
      <c r="D25" s="2"/>
      <c r="E25" s="2"/>
      <c r="F25" s="2"/>
      <c r="G25" s="2"/>
      <c r="H25" s="2"/>
      <c r="I25" s="2"/>
    </row>
    <row r="26" spans="1:9">
      <c r="A26" s="3" t="s">
        <v>28</v>
      </c>
      <c r="B26" s="4">
        <v>144</v>
      </c>
      <c r="C26" s="4"/>
      <c r="D26" s="2"/>
      <c r="E26" s="2"/>
      <c r="F26" s="2"/>
      <c r="G26" s="2"/>
      <c r="H26" s="2"/>
      <c r="I26" s="2"/>
    </row>
    <row r="27" spans="1:9">
      <c r="A27" s="5" t="s">
        <v>4</v>
      </c>
      <c r="B27" s="6">
        <v>135</v>
      </c>
      <c r="C27" s="6"/>
      <c r="D27" s="2"/>
      <c r="E27" s="2"/>
      <c r="F27" s="2"/>
      <c r="G27" s="2"/>
      <c r="H27" s="2"/>
      <c r="I27" s="2"/>
    </row>
    <row r="28" spans="1:9">
      <c r="A28" s="12" t="s">
        <v>11</v>
      </c>
      <c r="B28" s="13">
        <v>29</v>
      </c>
      <c r="C28" s="13"/>
      <c r="D28" s="2"/>
      <c r="E28" s="2"/>
      <c r="F28" s="2"/>
      <c r="G28" s="2"/>
      <c r="H28" s="2"/>
      <c r="I28" s="2"/>
    </row>
    <row r="29" spans="1:9">
      <c r="A29" s="12" t="s">
        <v>20</v>
      </c>
      <c r="B29" s="13">
        <v>106</v>
      </c>
      <c r="C29" s="13"/>
      <c r="D29" s="2"/>
      <c r="E29" s="2"/>
      <c r="F29" s="2"/>
      <c r="G29" s="2"/>
      <c r="H29" s="2"/>
      <c r="I29" s="2"/>
    </row>
    <row r="30" spans="1:9">
      <c r="A30" s="5" t="s">
        <v>13</v>
      </c>
      <c r="B30" s="6">
        <v>2</v>
      </c>
      <c r="C30" s="6"/>
      <c r="D30" s="2"/>
      <c r="E30" s="2"/>
      <c r="F30" s="2"/>
      <c r="G30" s="2"/>
      <c r="H30" s="2"/>
      <c r="I30" s="2"/>
    </row>
    <row r="31" spans="1:9">
      <c r="A31" s="12" t="s">
        <v>20</v>
      </c>
      <c r="B31" s="13">
        <v>2</v>
      </c>
      <c r="C31" s="13"/>
      <c r="D31" s="2"/>
      <c r="E31" s="2"/>
      <c r="F31" s="2"/>
      <c r="G31" s="2"/>
      <c r="H31" s="2"/>
      <c r="I31" s="2"/>
    </row>
    <row r="32" spans="1:9">
      <c r="A32" s="5" t="s">
        <v>24</v>
      </c>
      <c r="B32" s="6">
        <v>7</v>
      </c>
      <c r="C32" s="6"/>
      <c r="D32" s="2"/>
      <c r="E32" s="2"/>
      <c r="F32" s="2"/>
      <c r="G32" s="2"/>
      <c r="H32" s="2"/>
      <c r="I32" s="2"/>
    </row>
    <row r="33" spans="1:9">
      <c r="A33" s="12" t="s">
        <v>11</v>
      </c>
      <c r="B33" s="13">
        <v>1</v>
      </c>
      <c r="C33" s="13"/>
      <c r="D33" s="2"/>
      <c r="E33" s="2"/>
      <c r="F33" s="2"/>
      <c r="G33" s="2"/>
      <c r="H33" s="2"/>
      <c r="I33" s="2"/>
    </row>
    <row r="34" spans="1:9">
      <c r="A34" s="12" t="s">
        <v>20</v>
      </c>
      <c r="B34" s="13">
        <v>6</v>
      </c>
      <c r="C34" s="13"/>
      <c r="D34" s="2"/>
      <c r="E34" s="2"/>
      <c r="F34" s="2"/>
      <c r="G34" s="2"/>
      <c r="H34" s="2"/>
      <c r="I34" s="2"/>
    </row>
    <row r="35" spans="1:9">
      <c r="A35" s="3" t="s">
        <v>29</v>
      </c>
      <c r="B35" s="4">
        <v>81</v>
      </c>
      <c r="C35" s="4"/>
      <c r="D35" s="2"/>
      <c r="E35" s="2"/>
      <c r="F35" s="2"/>
      <c r="G35" s="2"/>
      <c r="H35" s="2"/>
      <c r="I35" s="2"/>
    </row>
    <row r="36" spans="1:9">
      <c r="A36" s="5" t="s">
        <v>4</v>
      </c>
      <c r="B36" s="6">
        <v>73</v>
      </c>
      <c r="C36" s="6"/>
      <c r="D36" s="2"/>
      <c r="E36" s="2"/>
      <c r="F36" s="2"/>
      <c r="G36" s="2"/>
      <c r="H36" s="2"/>
      <c r="I36" s="2"/>
    </row>
    <row r="37" spans="1:9">
      <c r="A37" s="12" t="s">
        <v>11</v>
      </c>
      <c r="B37" s="13">
        <v>28</v>
      </c>
      <c r="C37" s="13"/>
      <c r="D37" s="2"/>
      <c r="E37" s="2"/>
      <c r="F37" s="2"/>
      <c r="G37" s="2"/>
      <c r="H37" s="2"/>
      <c r="I37" s="2"/>
    </row>
    <row r="38" spans="1:9">
      <c r="A38" s="12" t="s">
        <v>20</v>
      </c>
      <c r="B38" s="13">
        <v>45</v>
      </c>
      <c r="C38" s="13"/>
      <c r="D38" s="2"/>
      <c r="E38" s="2"/>
      <c r="F38" s="2"/>
      <c r="G38" s="2"/>
      <c r="H38" s="2"/>
      <c r="I38" s="2"/>
    </row>
    <row r="39" spans="1:9">
      <c r="A39" s="5" t="s">
        <v>13</v>
      </c>
      <c r="B39" s="6">
        <v>3</v>
      </c>
      <c r="C39" s="6"/>
      <c r="D39" s="2"/>
      <c r="E39" s="2"/>
      <c r="F39" s="2"/>
      <c r="G39" s="2"/>
      <c r="H39" s="2"/>
      <c r="I39" s="2"/>
    </row>
    <row r="40" spans="1:9">
      <c r="A40" s="12" t="s">
        <v>11</v>
      </c>
      <c r="B40" s="13">
        <v>3</v>
      </c>
      <c r="C40" s="13"/>
      <c r="D40" s="2"/>
      <c r="E40" s="2"/>
      <c r="F40" s="2"/>
      <c r="G40" s="2"/>
      <c r="H40" s="2"/>
      <c r="I40" s="2"/>
    </row>
    <row r="41" spans="1:9">
      <c r="A41" s="5" t="s">
        <v>24</v>
      </c>
      <c r="B41" s="6">
        <v>5</v>
      </c>
      <c r="C41" s="6"/>
      <c r="D41" s="2"/>
      <c r="E41" s="2"/>
      <c r="F41" s="2"/>
      <c r="G41" s="2"/>
      <c r="H41" s="2"/>
      <c r="I41" s="2"/>
    </row>
    <row r="42" spans="1:9">
      <c r="A42" s="12" t="s">
        <v>11</v>
      </c>
      <c r="B42" s="13">
        <v>1</v>
      </c>
      <c r="C42" s="13"/>
      <c r="D42" s="2"/>
      <c r="E42" s="2"/>
      <c r="F42" s="2"/>
      <c r="G42" s="2"/>
      <c r="H42" s="2"/>
      <c r="I42" s="2"/>
    </row>
    <row r="43" spans="1:9">
      <c r="A43" s="12" t="s">
        <v>20</v>
      </c>
      <c r="B43" s="13">
        <v>4</v>
      </c>
      <c r="C43" s="13"/>
      <c r="D43" s="2"/>
      <c r="E43" s="2"/>
      <c r="F43" s="2"/>
      <c r="G43" s="2"/>
      <c r="H43" s="2"/>
      <c r="I43" s="2"/>
    </row>
    <row r="44" spans="1:9">
      <c r="A44" s="3" t="s">
        <v>30</v>
      </c>
      <c r="B44" s="4">
        <v>569</v>
      </c>
      <c r="C44" s="4"/>
      <c r="D44" s="2"/>
      <c r="E44" s="2"/>
      <c r="F44" s="2"/>
      <c r="G44" s="2"/>
      <c r="H44" s="2"/>
      <c r="I44" s="2"/>
    </row>
    <row r="45" spans="1:9">
      <c r="A45" s="5" t="s">
        <v>4</v>
      </c>
      <c r="B45" s="6">
        <v>554</v>
      </c>
      <c r="C45" s="6"/>
      <c r="D45" s="2"/>
      <c r="E45" s="2"/>
      <c r="F45" s="2"/>
      <c r="G45" s="2"/>
      <c r="H45" s="2"/>
      <c r="I45" s="2"/>
    </row>
    <row r="46" spans="1:9">
      <c r="A46" s="12" t="s">
        <v>11</v>
      </c>
      <c r="B46" s="13">
        <v>554</v>
      </c>
      <c r="C46" s="13"/>
      <c r="D46" s="2"/>
      <c r="E46" s="2"/>
      <c r="F46" s="2"/>
      <c r="G46" s="2"/>
      <c r="H46" s="2"/>
      <c r="I46" s="2"/>
    </row>
    <row r="47" spans="1:9">
      <c r="A47" s="5" t="s">
        <v>13</v>
      </c>
      <c r="B47" s="6">
        <v>15</v>
      </c>
      <c r="C47" s="6"/>
      <c r="D47" s="2"/>
      <c r="E47" s="2"/>
      <c r="F47" s="2"/>
      <c r="G47" s="2"/>
      <c r="H47" s="2"/>
      <c r="I47" s="2"/>
    </row>
    <row r="48" spans="1:9">
      <c r="A48" s="12" t="s">
        <v>11</v>
      </c>
      <c r="B48" s="13">
        <v>15</v>
      </c>
      <c r="C48" s="13"/>
      <c r="D48" s="2"/>
      <c r="E48" s="2"/>
      <c r="F48" s="2"/>
      <c r="G48" s="2"/>
      <c r="H48" s="2"/>
      <c r="I48" s="2"/>
    </row>
    <row r="49" spans="1:9">
      <c r="A49" s="3" t="s">
        <v>31</v>
      </c>
      <c r="B49" s="4">
        <v>13</v>
      </c>
      <c r="C49" s="4"/>
      <c r="D49" s="2"/>
      <c r="E49" s="2"/>
      <c r="F49" s="2"/>
      <c r="G49" s="2"/>
      <c r="H49" s="2"/>
      <c r="I49" s="2"/>
    </row>
    <row r="50" spans="1:9">
      <c r="A50" s="5" t="s">
        <v>4</v>
      </c>
      <c r="B50" s="6">
        <v>13</v>
      </c>
      <c r="C50" s="6"/>
      <c r="D50" s="2"/>
      <c r="E50" s="2"/>
      <c r="F50" s="2"/>
      <c r="G50" s="2"/>
      <c r="H50" s="2"/>
      <c r="I50" s="2"/>
    </row>
    <row r="51" spans="1:9">
      <c r="A51" s="12" t="s">
        <v>11</v>
      </c>
      <c r="B51" s="13">
        <v>7</v>
      </c>
      <c r="C51" s="13"/>
      <c r="D51" s="2"/>
      <c r="E51" s="2"/>
      <c r="F51" s="2"/>
      <c r="G51" s="2"/>
      <c r="H51" s="2"/>
      <c r="I51" s="2"/>
    </row>
    <row r="52" spans="1:9">
      <c r="A52" s="12" t="s">
        <v>20</v>
      </c>
      <c r="B52" s="13">
        <v>6</v>
      </c>
      <c r="C52" s="13"/>
      <c r="D52" s="2"/>
      <c r="E52" s="2"/>
      <c r="F52" s="2"/>
      <c r="G52" s="2"/>
      <c r="H52" s="2"/>
      <c r="I52" s="2"/>
    </row>
    <row r="53" spans="1:9">
      <c r="A53" s="3">
        <v>0</v>
      </c>
      <c r="B53" s="4"/>
      <c r="C53" s="4"/>
      <c r="D53" s="2"/>
      <c r="E53" s="2"/>
      <c r="F53" s="2"/>
      <c r="G53" s="2"/>
      <c r="H53" s="2"/>
      <c r="I53" s="2"/>
    </row>
    <row r="54" spans="1:9">
      <c r="A54" s="5" t="s">
        <v>32</v>
      </c>
      <c r="B54" s="6"/>
      <c r="C54" s="6"/>
      <c r="D54" s="2"/>
      <c r="E54" s="2"/>
      <c r="F54" s="2"/>
      <c r="G54" s="2"/>
      <c r="H54" s="2"/>
      <c r="I54" s="2"/>
    </row>
    <row r="55" spans="1:9">
      <c r="A55" s="12" t="s">
        <v>32</v>
      </c>
      <c r="B55" s="13"/>
      <c r="C55" s="13"/>
      <c r="D55" s="2"/>
      <c r="E55" s="2"/>
      <c r="F55" s="2"/>
      <c r="G55" s="2"/>
      <c r="H55" s="2"/>
      <c r="I55" s="2"/>
    </row>
    <row r="56" spans="1:9">
      <c r="A56" s="22" t="s">
        <v>33</v>
      </c>
      <c r="B56" s="23">
        <v>1516</v>
      </c>
      <c r="C56" s="23"/>
      <c r="D56" s="2"/>
      <c r="E56" s="2"/>
      <c r="F56" s="2"/>
      <c r="G56" s="2"/>
      <c r="H56" s="2"/>
      <c r="I56" s="2"/>
    </row>
  </sheetData>
  <conditionalFormatting sqref="G4:G14">
    <cfRule type="cellIs" dxfId="310" priority="1" stopIfTrue="1" operator="lessThan">
      <formula>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918B2-4CAB-4252-8366-5C09DBCC866B}">
  <dimension ref="A1:AE133"/>
  <sheetViews>
    <sheetView topLeftCell="E3" workbookViewId="0">
      <selection activeCell="O73" sqref="O73"/>
    </sheetView>
  </sheetViews>
  <sheetFormatPr defaultColWidth="9.1796875" defaultRowHeight="12.5" outlineLevelRow="1" outlineLevelCol="1"/>
  <cols>
    <col min="1" max="1" width="26" style="2" hidden="1" customWidth="1" outlineLevel="1"/>
    <col min="2" max="2" width="13.1796875" style="2" hidden="1" customWidth="1" outlineLevel="1"/>
    <col min="3" max="3" width="12" style="2" hidden="1" customWidth="1" outlineLevel="1"/>
    <col min="4" max="4" width="20.1796875" style="2" hidden="1" customWidth="1" outlineLevel="1"/>
    <col min="5" max="5" width="24.54296875" style="2" bestFit="1" customWidth="1" collapsed="1"/>
    <col min="6" max="11" width="11" style="66" bestFit="1" customWidth="1"/>
    <col min="12" max="17" width="11.81640625" style="66" bestFit="1" customWidth="1"/>
    <col min="18" max="18" width="12.7265625" style="66" customWidth="1"/>
    <col min="19" max="19" width="11.54296875" style="66" customWidth="1"/>
    <col min="20" max="20" width="15.1796875" style="66" customWidth="1"/>
    <col min="21" max="21" width="9.453125" style="66" bestFit="1" customWidth="1"/>
    <col min="22" max="22" width="2.81640625" style="66" customWidth="1"/>
    <col min="23" max="16384" width="9.1796875" style="2"/>
  </cols>
  <sheetData>
    <row r="1" spans="1:22" ht="33.75" hidden="1" customHeight="1" outlineLevel="1">
      <c r="A1" s="2" t="s">
        <v>48</v>
      </c>
      <c r="B1" s="64">
        <v>44500</v>
      </c>
      <c r="F1" s="65">
        <v>44197</v>
      </c>
      <c r="G1" s="65">
        <f>EOMONTH(F1,0)+1</f>
        <v>44228</v>
      </c>
      <c r="H1" s="65">
        <f t="shared" ref="H1:N1" si="0">EOMONTH(G1,0)+1</f>
        <v>44256</v>
      </c>
      <c r="I1" s="65">
        <f t="shared" si="0"/>
        <v>44287</v>
      </c>
      <c r="J1" s="65">
        <f t="shared" si="0"/>
        <v>44317</v>
      </c>
      <c r="K1" s="65">
        <f t="shared" si="0"/>
        <v>44348</v>
      </c>
      <c r="L1" s="65">
        <f t="shared" si="0"/>
        <v>44378</v>
      </c>
      <c r="M1" s="65">
        <f t="shared" si="0"/>
        <v>44409</v>
      </c>
      <c r="N1" s="65">
        <f t="shared" si="0"/>
        <v>44440</v>
      </c>
      <c r="O1" s="65">
        <f>EOMONTH(N1,0)+1</f>
        <v>44470</v>
      </c>
      <c r="P1" s="65">
        <f>EOMONTH(O1,0)+1</f>
        <v>44501</v>
      </c>
      <c r="Q1" s="65">
        <f>EOMONTH(P1,0)+1</f>
        <v>44531</v>
      </c>
      <c r="S1" s="65">
        <f>DATE(YEAR(F1)-1,MONTH(F1),1)</f>
        <v>43831</v>
      </c>
    </row>
    <row r="2" spans="1:22" ht="33.75" hidden="1" customHeight="1" outlineLevel="1">
      <c r="A2" s="2" t="s">
        <v>49</v>
      </c>
      <c r="B2" s="67">
        <v>10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S2" s="68">
        <f>EOMONTH(DATE(YEAR(B1)-1,MONTH(B1),DAY(B1)),0)</f>
        <v>44135</v>
      </c>
    </row>
    <row r="3" spans="1:22" ht="3.65" customHeight="1" collapsed="1" thickBot="1"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22" ht="39" customHeight="1" thickBot="1">
      <c r="E4" s="144" t="s">
        <v>50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6"/>
      <c r="S4" s="70"/>
      <c r="T4" s="71"/>
      <c r="U4" s="72"/>
      <c r="V4" s="73"/>
    </row>
    <row r="5" spans="1:22" ht="38.25" customHeight="1" thickBot="1">
      <c r="E5" s="144" t="s">
        <v>51</v>
      </c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6"/>
      <c r="S5" s="74">
        <v>2020</v>
      </c>
      <c r="T5" s="75"/>
      <c r="U5" s="76"/>
      <c r="V5" s="77"/>
    </row>
    <row r="6" spans="1:22" ht="17.25" customHeight="1">
      <c r="A6" s="78" t="s">
        <v>52</v>
      </c>
      <c r="B6" s="78" t="s">
        <v>53</v>
      </c>
      <c r="C6" s="78" t="s">
        <v>54</v>
      </c>
      <c r="D6" s="78" t="s">
        <v>55</v>
      </c>
      <c r="E6" s="79" t="s">
        <v>56</v>
      </c>
      <c r="F6" s="80">
        <v>44197</v>
      </c>
      <c r="G6" s="80">
        <v>44228</v>
      </c>
      <c r="H6" s="80">
        <v>44256</v>
      </c>
      <c r="I6" s="80">
        <v>44287</v>
      </c>
      <c r="J6" s="80">
        <v>44317</v>
      </c>
      <c r="K6" s="80">
        <v>44348</v>
      </c>
      <c r="L6" s="80">
        <v>44378</v>
      </c>
      <c r="M6" s="80">
        <v>44409</v>
      </c>
      <c r="N6" s="80">
        <v>44440</v>
      </c>
      <c r="O6" s="80">
        <v>44470</v>
      </c>
      <c r="P6" s="80" t="s">
        <v>57</v>
      </c>
      <c r="Q6" s="80">
        <v>44531</v>
      </c>
      <c r="R6" s="81" t="s">
        <v>58</v>
      </c>
      <c r="S6" s="82" t="s">
        <v>26</v>
      </c>
      <c r="T6" s="82" t="s">
        <v>59</v>
      </c>
      <c r="U6" s="83" t="s">
        <v>8</v>
      </c>
      <c r="V6" s="77"/>
    </row>
    <row r="7" spans="1:22" ht="17.25" hidden="1" customHeight="1" outlineLevel="1">
      <c r="A7" s="84" t="s">
        <v>60</v>
      </c>
      <c r="B7" s="84" t="s">
        <v>61</v>
      </c>
      <c r="C7" s="84"/>
      <c r="D7" s="84" t="s">
        <v>62</v>
      </c>
      <c r="E7" s="85" t="s">
        <v>63</v>
      </c>
      <c r="F7" s="86">
        <v>144</v>
      </c>
      <c r="G7" s="86">
        <v>0</v>
      </c>
      <c r="H7" s="86">
        <v>0</v>
      </c>
      <c r="I7" s="86">
        <v>0</v>
      </c>
      <c r="J7" s="86">
        <v>547</v>
      </c>
      <c r="K7" s="86">
        <v>985</v>
      </c>
      <c r="L7" s="86">
        <v>8613</v>
      </c>
      <c r="M7" s="86">
        <v>12320</v>
      </c>
      <c r="N7" s="86">
        <v>9527</v>
      </c>
      <c r="O7" s="87">
        <v>7112</v>
      </c>
      <c r="P7" s="86">
        <v>0</v>
      </c>
      <c r="Q7" s="86">
        <v>0</v>
      </c>
      <c r="R7" s="88">
        <v>39248</v>
      </c>
      <c r="S7" s="86">
        <v>6566.83</v>
      </c>
      <c r="T7" s="86">
        <v>32681.17</v>
      </c>
      <c r="U7" s="89">
        <v>497.67</v>
      </c>
      <c r="V7" s="86"/>
    </row>
    <row r="8" spans="1:22" ht="17.25" hidden="1" customHeight="1" outlineLevel="1">
      <c r="A8" s="84" t="s">
        <v>64</v>
      </c>
      <c r="B8" s="84" t="s">
        <v>61</v>
      </c>
      <c r="C8" s="84"/>
      <c r="D8" s="84" t="s">
        <v>62</v>
      </c>
      <c r="E8" s="85" t="s">
        <v>63</v>
      </c>
      <c r="F8" s="86">
        <v>0</v>
      </c>
      <c r="G8" s="86">
        <v>0</v>
      </c>
      <c r="H8" s="86">
        <v>0</v>
      </c>
      <c r="I8" s="86">
        <v>0</v>
      </c>
      <c r="J8" s="86">
        <v>0</v>
      </c>
      <c r="K8" s="86">
        <v>0</v>
      </c>
      <c r="L8" s="86">
        <v>0</v>
      </c>
      <c r="M8" s="86">
        <v>0</v>
      </c>
      <c r="N8" s="86">
        <v>0</v>
      </c>
      <c r="O8" s="86">
        <v>0</v>
      </c>
      <c r="P8" s="86">
        <v>0</v>
      </c>
      <c r="Q8" s="86">
        <v>0</v>
      </c>
      <c r="R8" s="88">
        <v>0</v>
      </c>
      <c r="S8" s="86">
        <v>0</v>
      </c>
      <c r="T8" s="86">
        <v>0</v>
      </c>
      <c r="U8" s="89">
        <v>0</v>
      </c>
      <c r="V8" s="86"/>
    </row>
    <row r="9" spans="1:22" ht="17.25" customHeight="1" collapsed="1">
      <c r="A9" s="84"/>
      <c r="B9" s="84"/>
      <c r="C9" s="84"/>
      <c r="D9" s="84"/>
      <c r="E9" s="90" t="s">
        <v>63</v>
      </c>
      <c r="F9" s="77">
        <v>144</v>
      </c>
      <c r="G9" s="77">
        <v>0</v>
      </c>
      <c r="H9" s="77">
        <v>0</v>
      </c>
      <c r="I9" s="77">
        <v>0</v>
      </c>
      <c r="J9" s="77">
        <v>547</v>
      </c>
      <c r="K9" s="77">
        <v>985</v>
      </c>
      <c r="L9" s="77">
        <v>8613</v>
      </c>
      <c r="M9" s="77">
        <v>12320</v>
      </c>
      <c r="N9" s="77">
        <v>9527</v>
      </c>
      <c r="O9" s="77">
        <v>7112</v>
      </c>
      <c r="P9" s="77">
        <v>0</v>
      </c>
      <c r="Q9" s="77">
        <v>0</v>
      </c>
      <c r="R9" s="91">
        <v>39248</v>
      </c>
      <c r="S9" s="77">
        <v>6566.83</v>
      </c>
      <c r="T9" s="77">
        <v>32681.17</v>
      </c>
      <c r="U9" s="92">
        <v>497.67</v>
      </c>
      <c r="V9" s="77"/>
    </row>
    <row r="10" spans="1:22" ht="17.25" hidden="1" customHeight="1" outlineLevel="1">
      <c r="A10" s="84" t="s">
        <v>60</v>
      </c>
      <c r="B10" s="84" t="s">
        <v>5</v>
      </c>
      <c r="C10" s="84"/>
      <c r="D10" s="84" t="s">
        <v>62</v>
      </c>
      <c r="E10" s="85" t="s">
        <v>65</v>
      </c>
      <c r="F10" s="86">
        <v>284</v>
      </c>
      <c r="G10" s="86">
        <v>257</v>
      </c>
      <c r="H10" s="86">
        <v>432</v>
      </c>
      <c r="I10" s="86">
        <v>656</v>
      </c>
      <c r="J10" s="86">
        <v>921</v>
      </c>
      <c r="K10" s="86">
        <v>1029</v>
      </c>
      <c r="L10" s="86">
        <v>3718</v>
      </c>
      <c r="M10" s="86">
        <v>4621</v>
      </c>
      <c r="N10" s="86">
        <v>1565</v>
      </c>
      <c r="O10" s="86">
        <v>747</v>
      </c>
      <c r="P10" s="86">
        <v>0</v>
      </c>
      <c r="Q10" s="86">
        <v>0</v>
      </c>
      <c r="R10" s="88">
        <v>14230</v>
      </c>
      <c r="S10" s="86">
        <v>5112</v>
      </c>
      <c r="T10" s="86">
        <v>9118</v>
      </c>
      <c r="U10" s="89">
        <v>178.36</v>
      </c>
      <c r="V10" s="86"/>
    </row>
    <row r="11" spans="1:22" ht="17.25" hidden="1" customHeight="1" outlineLevel="1">
      <c r="A11" s="84" t="s">
        <v>64</v>
      </c>
      <c r="B11" s="84" t="s">
        <v>5</v>
      </c>
      <c r="C11" s="84"/>
      <c r="D11" s="84" t="s">
        <v>62</v>
      </c>
      <c r="E11" s="85" t="s">
        <v>65</v>
      </c>
      <c r="F11" s="86">
        <v>0</v>
      </c>
      <c r="G11" s="86">
        <v>0</v>
      </c>
      <c r="H11" s="86">
        <v>0</v>
      </c>
      <c r="I11" s="86">
        <v>0</v>
      </c>
      <c r="J11" s="86">
        <v>0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  <c r="P11" s="86">
        <v>0</v>
      </c>
      <c r="Q11" s="86">
        <v>0</v>
      </c>
      <c r="R11" s="88">
        <v>0</v>
      </c>
      <c r="S11" s="86">
        <v>0</v>
      </c>
      <c r="T11" s="86">
        <v>0</v>
      </c>
      <c r="U11" s="89">
        <v>0</v>
      </c>
      <c r="V11" s="86"/>
    </row>
    <row r="12" spans="1:22" ht="17.25" customHeight="1" collapsed="1">
      <c r="A12" s="84"/>
      <c r="B12" s="84"/>
      <c r="C12" s="84"/>
      <c r="D12" s="84"/>
      <c r="E12" s="90" t="s">
        <v>65</v>
      </c>
      <c r="F12" s="77">
        <v>284</v>
      </c>
      <c r="G12" s="77">
        <v>257</v>
      </c>
      <c r="H12" s="77">
        <v>432</v>
      </c>
      <c r="I12" s="77">
        <v>656</v>
      </c>
      <c r="J12" s="77">
        <v>921</v>
      </c>
      <c r="K12" s="77">
        <v>1029</v>
      </c>
      <c r="L12" s="77">
        <v>3718</v>
      </c>
      <c r="M12" s="77">
        <v>4621</v>
      </c>
      <c r="N12" s="77">
        <v>1565</v>
      </c>
      <c r="O12" s="77">
        <v>747</v>
      </c>
      <c r="P12" s="77">
        <v>0</v>
      </c>
      <c r="Q12" s="77">
        <v>0</v>
      </c>
      <c r="R12" s="91">
        <v>14230</v>
      </c>
      <c r="S12" s="77">
        <v>5112</v>
      </c>
      <c r="T12" s="77">
        <v>9118</v>
      </c>
      <c r="U12" s="92">
        <v>178.36</v>
      </c>
      <c r="V12" s="77"/>
    </row>
    <row r="13" spans="1:22" ht="17.25" hidden="1" customHeight="1" outlineLevel="1">
      <c r="A13" s="84" t="s">
        <v>60</v>
      </c>
      <c r="B13" s="84" t="s">
        <v>66</v>
      </c>
      <c r="C13" s="84"/>
      <c r="D13" s="84" t="s">
        <v>62</v>
      </c>
      <c r="E13" s="85" t="s">
        <v>67</v>
      </c>
      <c r="F13" s="86">
        <v>88</v>
      </c>
      <c r="G13" s="86">
        <v>32</v>
      </c>
      <c r="H13" s="86">
        <v>47</v>
      </c>
      <c r="I13" s="86">
        <v>52</v>
      </c>
      <c r="J13" s="86">
        <v>555</v>
      </c>
      <c r="K13" s="86">
        <v>416</v>
      </c>
      <c r="L13" s="86">
        <v>599</v>
      </c>
      <c r="M13" s="86">
        <v>1373</v>
      </c>
      <c r="N13" s="86">
        <v>1209</v>
      </c>
      <c r="O13" s="86">
        <v>955</v>
      </c>
      <c r="P13" s="86">
        <v>0</v>
      </c>
      <c r="Q13" s="86">
        <v>0</v>
      </c>
      <c r="R13" s="88">
        <v>5326</v>
      </c>
      <c r="S13" s="86">
        <v>3171</v>
      </c>
      <c r="T13" s="86">
        <v>2155</v>
      </c>
      <c r="U13" s="89">
        <v>67.959999999999994</v>
      </c>
      <c r="V13" s="86"/>
    </row>
    <row r="14" spans="1:22" ht="17.25" hidden="1" customHeight="1" outlineLevel="1">
      <c r="A14" s="84" t="s">
        <v>64</v>
      </c>
      <c r="B14" s="84" t="s">
        <v>66</v>
      </c>
      <c r="C14" s="84"/>
      <c r="D14" s="84" t="s">
        <v>62</v>
      </c>
      <c r="E14" s="85" t="s">
        <v>67</v>
      </c>
      <c r="F14" s="86">
        <v>0</v>
      </c>
      <c r="G14" s="86">
        <v>0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86">
        <v>0</v>
      </c>
      <c r="Q14" s="86">
        <v>0</v>
      </c>
      <c r="R14" s="88">
        <v>0</v>
      </c>
      <c r="S14" s="86">
        <v>0</v>
      </c>
      <c r="T14" s="86">
        <v>0</v>
      </c>
      <c r="U14" s="89">
        <v>0</v>
      </c>
      <c r="V14" s="86"/>
    </row>
    <row r="15" spans="1:22" ht="17.25" customHeight="1" collapsed="1">
      <c r="A15" s="84"/>
      <c r="B15" s="84"/>
      <c r="C15" s="84"/>
      <c r="D15" s="84"/>
      <c r="E15" s="90" t="s">
        <v>67</v>
      </c>
      <c r="F15" s="77">
        <v>88</v>
      </c>
      <c r="G15" s="77">
        <v>32</v>
      </c>
      <c r="H15" s="77">
        <v>47</v>
      </c>
      <c r="I15" s="77">
        <v>52</v>
      </c>
      <c r="J15" s="77">
        <v>555</v>
      </c>
      <c r="K15" s="77">
        <v>416</v>
      </c>
      <c r="L15" s="77">
        <v>599</v>
      </c>
      <c r="M15" s="77">
        <v>1373</v>
      </c>
      <c r="N15" s="77">
        <v>1209</v>
      </c>
      <c r="O15" s="77">
        <v>955</v>
      </c>
      <c r="P15" s="77">
        <v>0</v>
      </c>
      <c r="Q15" s="77">
        <v>0</v>
      </c>
      <c r="R15" s="91">
        <v>5326</v>
      </c>
      <c r="S15" s="77">
        <v>3171</v>
      </c>
      <c r="T15" s="77">
        <v>2155</v>
      </c>
      <c r="U15" s="92">
        <v>67.959999999999994</v>
      </c>
      <c r="V15" s="77"/>
    </row>
    <row r="16" spans="1:22" ht="17.25" hidden="1" customHeight="1" outlineLevel="1">
      <c r="A16" s="84" t="s">
        <v>60</v>
      </c>
      <c r="B16" s="84" t="s">
        <v>68</v>
      </c>
      <c r="C16" s="84"/>
      <c r="D16" s="84" t="s">
        <v>62</v>
      </c>
      <c r="E16" s="85" t="s">
        <v>69</v>
      </c>
      <c r="F16" s="86">
        <v>81</v>
      </c>
      <c r="G16" s="86">
        <v>29</v>
      </c>
      <c r="H16" s="86">
        <v>18</v>
      </c>
      <c r="I16" s="86">
        <v>42</v>
      </c>
      <c r="J16" s="86">
        <v>97</v>
      </c>
      <c r="K16" s="86">
        <v>96</v>
      </c>
      <c r="L16" s="86">
        <v>447</v>
      </c>
      <c r="M16" s="86">
        <v>1149</v>
      </c>
      <c r="N16" s="86">
        <v>1611</v>
      </c>
      <c r="O16" s="86">
        <v>1813</v>
      </c>
      <c r="P16" s="86">
        <v>0</v>
      </c>
      <c r="Q16" s="86">
        <v>0</v>
      </c>
      <c r="R16" s="88">
        <v>5383</v>
      </c>
      <c r="S16" s="86">
        <v>3270</v>
      </c>
      <c r="T16" s="86">
        <v>2113</v>
      </c>
      <c r="U16" s="89">
        <v>64.62</v>
      </c>
      <c r="V16" s="86"/>
    </row>
    <row r="17" spans="1:22" ht="17.25" hidden="1" customHeight="1" outlineLevel="1">
      <c r="A17" s="84" t="s">
        <v>64</v>
      </c>
      <c r="B17" s="84" t="s">
        <v>68</v>
      </c>
      <c r="C17" s="84"/>
      <c r="D17" s="84" t="s">
        <v>62</v>
      </c>
      <c r="E17" s="85" t="s">
        <v>69</v>
      </c>
      <c r="F17" s="86">
        <v>0</v>
      </c>
      <c r="G17" s="86">
        <v>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86">
        <v>0</v>
      </c>
      <c r="Q17" s="86">
        <v>0</v>
      </c>
      <c r="R17" s="88">
        <v>0</v>
      </c>
      <c r="S17" s="86">
        <v>0</v>
      </c>
      <c r="T17" s="86">
        <v>0</v>
      </c>
      <c r="U17" s="89">
        <v>0</v>
      </c>
      <c r="V17" s="86"/>
    </row>
    <row r="18" spans="1:22" ht="17.25" customHeight="1" collapsed="1">
      <c r="A18" s="84"/>
      <c r="B18" s="84"/>
      <c r="C18" s="84"/>
      <c r="D18" s="84"/>
      <c r="E18" s="90" t="s">
        <v>69</v>
      </c>
      <c r="F18" s="77">
        <v>81</v>
      </c>
      <c r="G18" s="77">
        <v>29</v>
      </c>
      <c r="H18" s="77">
        <v>18</v>
      </c>
      <c r="I18" s="77">
        <v>42</v>
      </c>
      <c r="J18" s="77">
        <v>97</v>
      </c>
      <c r="K18" s="77">
        <v>96</v>
      </c>
      <c r="L18" s="77">
        <v>447</v>
      </c>
      <c r="M18" s="77">
        <v>1149</v>
      </c>
      <c r="N18" s="77">
        <v>1611</v>
      </c>
      <c r="O18" s="77">
        <v>1813</v>
      </c>
      <c r="P18" s="77">
        <v>0</v>
      </c>
      <c r="Q18" s="77">
        <v>0</v>
      </c>
      <c r="R18" s="91">
        <v>5383</v>
      </c>
      <c r="S18" s="77">
        <v>3270</v>
      </c>
      <c r="T18" s="77">
        <v>2113</v>
      </c>
      <c r="U18" s="92">
        <v>64.62</v>
      </c>
      <c r="V18" s="77"/>
    </row>
    <row r="19" spans="1:22" ht="17.25" hidden="1" customHeight="1" outlineLevel="1">
      <c r="A19" s="84" t="s">
        <v>60</v>
      </c>
      <c r="B19" s="84" t="s">
        <v>70</v>
      </c>
      <c r="C19" s="84"/>
      <c r="D19" s="84" t="s">
        <v>62</v>
      </c>
      <c r="E19" s="85" t="s">
        <v>71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v>0</v>
      </c>
      <c r="R19" s="88">
        <v>0</v>
      </c>
      <c r="S19" s="86">
        <v>0</v>
      </c>
      <c r="T19" s="86">
        <v>0</v>
      </c>
      <c r="U19" s="89">
        <v>0</v>
      </c>
      <c r="V19" s="86"/>
    </row>
    <row r="20" spans="1:22" ht="17.25" hidden="1" customHeight="1" outlineLevel="1">
      <c r="A20" s="84" t="s">
        <v>64</v>
      </c>
      <c r="B20" s="84" t="s">
        <v>70</v>
      </c>
      <c r="C20" s="84"/>
      <c r="D20" s="84" t="s">
        <v>62</v>
      </c>
      <c r="E20" s="85" t="s">
        <v>71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86">
        <v>0</v>
      </c>
      <c r="Q20" s="86">
        <v>0</v>
      </c>
      <c r="R20" s="88">
        <v>0</v>
      </c>
      <c r="S20" s="86">
        <v>0</v>
      </c>
      <c r="T20" s="86">
        <v>0</v>
      </c>
      <c r="U20" s="89">
        <v>0</v>
      </c>
      <c r="V20" s="86"/>
    </row>
    <row r="21" spans="1:22" ht="17.25" customHeight="1" collapsed="1">
      <c r="B21" s="84"/>
      <c r="C21" s="84"/>
      <c r="E21" s="90" t="s">
        <v>71</v>
      </c>
      <c r="F21" s="77">
        <v>0</v>
      </c>
      <c r="G21" s="77">
        <v>0</v>
      </c>
      <c r="H21" s="93">
        <v>0</v>
      </c>
      <c r="I21" s="77">
        <v>0</v>
      </c>
      <c r="J21" s="94">
        <v>0</v>
      </c>
      <c r="K21" s="77">
        <v>0</v>
      </c>
      <c r="L21" s="93">
        <v>0</v>
      </c>
      <c r="M21" s="93">
        <v>0</v>
      </c>
      <c r="N21" s="94">
        <v>0</v>
      </c>
      <c r="O21" s="94">
        <v>0</v>
      </c>
      <c r="P21" s="95">
        <v>0</v>
      </c>
      <c r="Q21" s="93">
        <v>0</v>
      </c>
      <c r="R21" s="91">
        <v>0</v>
      </c>
      <c r="S21" s="77">
        <v>0</v>
      </c>
      <c r="T21" s="77">
        <v>0</v>
      </c>
      <c r="U21" s="92">
        <v>0</v>
      </c>
      <c r="V21" s="77"/>
    </row>
    <row r="22" spans="1:22" ht="17.25" hidden="1" customHeight="1" outlineLevel="1">
      <c r="A22" s="84" t="s">
        <v>60</v>
      </c>
      <c r="B22" s="84" t="s">
        <v>72</v>
      </c>
      <c r="C22" s="84"/>
      <c r="D22" s="84" t="s">
        <v>62</v>
      </c>
      <c r="E22" s="85" t="s">
        <v>73</v>
      </c>
      <c r="F22" s="86">
        <v>0</v>
      </c>
      <c r="G22" s="86">
        <v>0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6">
        <v>0</v>
      </c>
      <c r="P22" s="86">
        <v>0</v>
      </c>
      <c r="Q22" s="86">
        <v>0</v>
      </c>
      <c r="R22" s="88">
        <v>0</v>
      </c>
      <c r="S22" s="86">
        <v>0</v>
      </c>
      <c r="T22" s="86">
        <v>0</v>
      </c>
      <c r="U22" s="89">
        <v>0</v>
      </c>
      <c r="V22" s="86"/>
    </row>
    <row r="23" spans="1:22" ht="17.25" hidden="1" customHeight="1" outlineLevel="1">
      <c r="A23" s="84" t="s">
        <v>64</v>
      </c>
      <c r="B23" s="84" t="s">
        <v>72</v>
      </c>
      <c r="C23" s="84"/>
      <c r="D23" s="84" t="s">
        <v>62</v>
      </c>
      <c r="E23" s="85" t="s">
        <v>73</v>
      </c>
      <c r="F23" s="86">
        <v>0</v>
      </c>
      <c r="G23" s="86">
        <v>0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6">
        <v>0</v>
      </c>
      <c r="P23" s="86">
        <v>0</v>
      </c>
      <c r="Q23" s="86">
        <v>0</v>
      </c>
      <c r="R23" s="88">
        <v>0</v>
      </c>
      <c r="S23" s="86">
        <v>0</v>
      </c>
      <c r="T23" s="86">
        <v>0</v>
      </c>
      <c r="U23" s="89">
        <v>0</v>
      </c>
      <c r="V23" s="86"/>
    </row>
    <row r="24" spans="1:22" ht="17.25" customHeight="1" collapsed="1" thickBot="1">
      <c r="B24" s="84"/>
      <c r="C24" s="84"/>
      <c r="E24" s="90" t="s">
        <v>73</v>
      </c>
      <c r="F24" s="77">
        <v>0</v>
      </c>
      <c r="G24" s="77">
        <v>0</v>
      </c>
      <c r="H24" s="93">
        <v>0</v>
      </c>
      <c r="I24" s="77">
        <v>0</v>
      </c>
      <c r="J24" s="94">
        <v>0</v>
      </c>
      <c r="K24" s="77">
        <v>0</v>
      </c>
      <c r="L24" s="93">
        <v>0</v>
      </c>
      <c r="M24" s="93">
        <v>0</v>
      </c>
      <c r="N24" s="94">
        <v>0</v>
      </c>
      <c r="O24" s="94">
        <v>0</v>
      </c>
      <c r="P24" s="95">
        <v>0</v>
      </c>
      <c r="Q24" s="93">
        <v>0</v>
      </c>
      <c r="R24" s="91">
        <v>0</v>
      </c>
      <c r="S24" s="77">
        <v>0</v>
      </c>
      <c r="T24" s="77">
        <v>0</v>
      </c>
      <c r="U24" s="92">
        <v>0</v>
      </c>
      <c r="V24" s="77"/>
    </row>
    <row r="25" spans="1:22" ht="17.25" customHeight="1" thickBot="1">
      <c r="B25" s="84"/>
      <c r="C25" s="84"/>
      <c r="E25" s="96" t="s">
        <v>74</v>
      </c>
      <c r="F25" s="97">
        <v>597</v>
      </c>
      <c r="G25" s="98">
        <v>318</v>
      </c>
      <c r="H25" s="98">
        <v>497</v>
      </c>
      <c r="I25" s="98">
        <v>750</v>
      </c>
      <c r="J25" s="98">
        <v>2120</v>
      </c>
      <c r="K25" s="99">
        <v>2526</v>
      </c>
      <c r="L25" s="99">
        <v>13377</v>
      </c>
      <c r="M25" s="99">
        <v>19463</v>
      </c>
      <c r="N25" s="99">
        <v>13912</v>
      </c>
      <c r="O25" s="99">
        <v>10627</v>
      </c>
      <c r="P25" s="99">
        <v>0</v>
      </c>
      <c r="Q25" s="100">
        <v>0</v>
      </c>
      <c r="R25" s="101">
        <v>64187</v>
      </c>
      <c r="S25" s="99">
        <v>18119.830000000002</v>
      </c>
      <c r="T25" s="99">
        <v>46067.17</v>
      </c>
      <c r="U25" s="102">
        <v>254.24</v>
      </c>
      <c r="V25" s="77"/>
    </row>
    <row r="26" spans="1:22" ht="17.25" hidden="1" customHeight="1" outlineLevel="1">
      <c r="A26" s="84" t="s">
        <v>60</v>
      </c>
      <c r="B26" s="84" t="s">
        <v>61</v>
      </c>
      <c r="C26" s="84"/>
      <c r="D26" s="84" t="s">
        <v>62</v>
      </c>
      <c r="E26" s="85" t="s">
        <v>63</v>
      </c>
      <c r="F26" s="86">
        <v>1367</v>
      </c>
      <c r="G26" s="86">
        <v>1129</v>
      </c>
      <c r="H26" s="86">
        <v>1557</v>
      </c>
      <c r="I26" s="86">
        <v>0</v>
      </c>
      <c r="J26" s="86">
        <v>0</v>
      </c>
      <c r="K26" s="86">
        <v>0</v>
      </c>
      <c r="L26" s="86">
        <v>266</v>
      </c>
      <c r="M26" s="86">
        <v>197</v>
      </c>
      <c r="N26" s="86">
        <v>1291</v>
      </c>
      <c r="O26" s="86">
        <v>759.83</v>
      </c>
      <c r="P26" s="86">
        <v>0</v>
      </c>
      <c r="Q26" s="86">
        <v>173</v>
      </c>
      <c r="R26" s="88">
        <v>6566.83</v>
      </c>
      <c r="S26" s="86">
        <v>6566.83</v>
      </c>
      <c r="T26" s="86">
        <v>0</v>
      </c>
      <c r="U26" s="89">
        <v>0</v>
      </c>
      <c r="V26" s="86"/>
    </row>
    <row r="27" spans="1:22" ht="17.25" hidden="1" customHeight="1" outlineLevel="1">
      <c r="A27" s="84" t="s">
        <v>64</v>
      </c>
      <c r="B27" s="84" t="s">
        <v>61</v>
      </c>
      <c r="C27" s="84"/>
      <c r="D27" s="84" t="s">
        <v>62</v>
      </c>
      <c r="E27" s="85" t="s">
        <v>63</v>
      </c>
      <c r="F27" s="86">
        <v>0</v>
      </c>
      <c r="G27" s="86">
        <v>0</v>
      </c>
      <c r="H27" s="86">
        <v>0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86">
        <v>0</v>
      </c>
      <c r="Q27" s="86">
        <v>0</v>
      </c>
      <c r="R27" s="88">
        <v>0</v>
      </c>
      <c r="S27" s="86">
        <v>0</v>
      </c>
      <c r="T27" s="86">
        <v>0</v>
      </c>
      <c r="U27" s="89">
        <v>0</v>
      </c>
      <c r="V27" s="86"/>
    </row>
    <row r="28" spans="1:22" ht="17.25" hidden="1" customHeight="1" outlineLevel="1">
      <c r="A28" s="84" t="s">
        <v>60</v>
      </c>
      <c r="B28" s="84" t="s">
        <v>5</v>
      </c>
      <c r="C28" s="84"/>
      <c r="D28" s="84" t="s">
        <v>62</v>
      </c>
      <c r="E28" s="85" t="s">
        <v>65</v>
      </c>
      <c r="F28" s="86">
        <v>1180</v>
      </c>
      <c r="G28" s="86">
        <v>1293</v>
      </c>
      <c r="H28" s="86">
        <v>437</v>
      </c>
      <c r="I28" s="86">
        <v>0</v>
      </c>
      <c r="J28" s="86">
        <v>19</v>
      </c>
      <c r="K28" s="86">
        <v>70</v>
      </c>
      <c r="L28" s="86">
        <v>347</v>
      </c>
      <c r="M28" s="86">
        <v>933</v>
      </c>
      <c r="N28" s="86">
        <v>581</v>
      </c>
      <c r="O28" s="86">
        <v>252</v>
      </c>
      <c r="P28" s="86">
        <v>738</v>
      </c>
      <c r="Q28" s="86">
        <v>555</v>
      </c>
      <c r="R28" s="88">
        <v>5112</v>
      </c>
      <c r="S28" s="86">
        <v>5112</v>
      </c>
      <c r="T28" s="86">
        <v>0</v>
      </c>
      <c r="U28" s="89">
        <v>0</v>
      </c>
      <c r="V28" s="86"/>
    </row>
    <row r="29" spans="1:22" ht="17.25" hidden="1" customHeight="1" outlineLevel="1">
      <c r="A29" s="84" t="s">
        <v>64</v>
      </c>
      <c r="B29" s="84" t="s">
        <v>5</v>
      </c>
      <c r="C29" s="84"/>
      <c r="D29" s="84" t="s">
        <v>62</v>
      </c>
      <c r="E29" s="85" t="s">
        <v>65</v>
      </c>
      <c r="F29" s="86">
        <v>0</v>
      </c>
      <c r="G29" s="86">
        <v>0</v>
      </c>
      <c r="H29" s="86">
        <v>0</v>
      </c>
      <c r="I29" s="86">
        <v>0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  <c r="P29" s="86">
        <v>0</v>
      </c>
      <c r="Q29" s="86">
        <v>0</v>
      </c>
      <c r="R29" s="88">
        <v>0</v>
      </c>
      <c r="S29" s="86">
        <v>0</v>
      </c>
      <c r="T29" s="86">
        <v>0</v>
      </c>
      <c r="U29" s="89">
        <v>0</v>
      </c>
      <c r="V29" s="86"/>
    </row>
    <row r="30" spans="1:22" ht="17.25" hidden="1" customHeight="1" outlineLevel="1">
      <c r="A30" s="84" t="s">
        <v>60</v>
      </c>
      <c r="B30" s="84" t="s">
        <v>66</v>
      </c>
      <c r="C30" s="84"/>
      <c r="D30" s="84" t="s">
        <v>62</v>
      </c>
      <c r="E30" s="85" t="s">
        <v>67</v>
      </c>
      <c r="F30" s="86">
        <v>1063</v>
      </c>
      <c r="G30" s="86">
        <v>776</v>
      </c>
      <c r="H30" s="86">
        <v>637</v>
      </c>
      <c r="I30" s="86">
        <v>2</v>
      </c>
      <c r="J30" s="86">
        <v>10</v>
      </c>
      <c r="K30" s="86">
        <v>22</v>
      </c>
      <c r="L30" s="86">
        <v>122</v>
      </c>
      <c r="M30" s="86">
        <v>145</v>
      </c>
      <c r="N30" s="86">
        <v>201</v>
      </c>
      <c r="O30" s="86">
        <v>193</v>
      </c>
      <c r="P30" s="86">
        <v>100</v>
      </c>
      <c r="Q30" s="86">
        <v>85</v>
      </c>
      <c r="R30" s="88">
        <v>3171</v>
      </c>
      <c r="S30" s="86">
        <v>3171</v>
      </c>
      <c r="T30" s="86">
        <v>0</v>
      </c>
      <c r="U30" s="89">
        <v>0</v>
      </c>
      <c r="V30" s="86"/>
    </row>
    <row r="31" spans="1:22" ht="17.25" hidden="1" customHeight="1" outlineLevel="1">
      <c r="A31" s="84" t="s">
        <v>64</v>
      </c>
      <c r="B31" s="84" t="s">
        <v>66</v>
      </c>
      <c r="C31" s="84"/>
      <c r="D31" s="84" t="s">
        <v>62</v>
      </c>
      <c r="E31" s="85" t="s">
        <v>67</v>
      </c>
      <c r="F31" s="86">
        <v>0</v>
      </c>
      <c r="G31" s="86">
        <v>0</v>
      </c>
      <c r="H31" s="86">
        <v>0</v>
      </c>
      <c r="I31" s="86">
        <v>0</v>
      </c>
      <c r="J31" s="86">
        <v>0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  <c r="P31" s="86">
        <v>0</v>
      </c>
      <c r="Q31" s="86">
        <v>0</v>
      </c>
      <c r="R31" s="88">
        <v>0</v>
      </c>
      <c r="S31" s="86">
        <v>0</v>
      </c>
      <c r="T31" s="86">
        <v>0</v>
      </c>
      <c r="U31" s="89">
        <v>0</v>
      </c>
      <c r="V31" s="86"/>
    </row>
    <row r="32" spans="1:22" ht="17.25" hidden="1" customHeight="1" outlineLevel="1">
      <c r="A32" s="84" t="s">
        <v>60</v>
      </c>
      <c r="B32" s="84" t="s">
        <v>68</v>
      </c>
      <c r="C32" s="84"/>
      <c r="D32" s="84" t="s">
        <v>62</v>
      </c>
      <c r="E32" s="85" t="s">
        <v>69</v>
      </c>
      <c r="F32" s="86">
        <v>959</v>
      </c>
      <c r="G32" s="86">
        <v>1618</v>
      </c>
      <c r="H32" s="86">
        <v>339</v>
      </c>
      <c r="I32" s="86">
        <v>0</v>
      </c>
      <c r="J32" s="86">
        <v>0</v>
      </c>
      <c r="K32" s="86">
        <v>0</v>
      </c>
      <c r="L32" s="86">
        <v>3</v>
      </c>
      <c r="M32" s="86">
        <v>19</v>
      </c>
      <c r="N32" s="86">
        <v>196</v>
      </c>
      <c r="O32" s="86">
        <v>136</v>
      </c>
      <c r="P32" s="86">
        <v>100</v>
      </c>
      <c r="Q32" s="86">
        <v>112</v>
      </c>
      <c r="R32" s="88">
        <v>3270</v>
      </c>
      <c r="S32" s="86">
        <v>3270</v>
      </c>
      <c r="T32" s="86">
        <v>0</v>
      </c>
      <c r="U32" s="89">
        <v>0</v>
      </c>
      <c r="V32" s="86"/>
    </row>
    <row r="33" spans="1:22" ht="17.25" hidden="1" customHeight="1" outlineLevel="1">
      <c r="A33" s="84" t="s">
        <v>64</v>
      </c>
      <c r="B33" s="84" t="s">
        <v>68</v>
      </c>
      <c r="C33" s="84"/>
      <c r="D33" s="84" t="s">
        <v>62</v>
      </c>
      <c r="E33" s="85" t="s">
        <v>69</v>
      </c>
      <c r="F33" s="86">
        <v>0</v>
      </c>
      <c r="G33" s="86">
        <v>0</v>
      </c>
      <c r="H33" s="86">
        <v>0</v>
      </c>
      <c r="I33" s="86">
        <v>0</v>
      </c>
      <c r="J33" s="86">
        <v>0</v>
      </c>
      <c r="K33" s="86">
        <v>0</v>
      </c>
      <c r="L33" s="86">
        <v>0</v>
      </c>
      <c r="M33" s="86">
        <v>0</v>
      </c>
      <c r="N33" s="86">
        <v>0</v>
      </c>
      <c r="O33" s="86">
        <v>0</v>
      </c>
      <c r="P33" s="86">
        <v>0</v>
      </c>
      <c r="Q33" s="86">
        <v>0</v>
      </c>
      <c r="R33" s="88">
        <v>0</v>
      </c>
      <c r="S33" s="86">
        <v>0</v>
      </c>
      <c r="T33" s="86">
        <v>0</v>
      </c>
      <c r="U33" s="89">
        <v>0</v>
      </c>
      <c r="V33" s="86"/>
    </row>
    <row r="34" spans="1:22" ht="17.25" hidden="1" customHeight="1" outlineLevel="1">
      <c r="A34" s="84" t="s">
        <v>60</v>
      </c>
      <c r="B34" s="84" t="s">
        <v>70</v>
      </c>
      <c r="C34" s="84"/>
      <c r="D34" s="84" t="s">
        <v>62</v>
      </c>
      <c r="E34" s="85" t="s">
        <v>69</v>
      </c>
      <c r="F34" s="86">
        <v>0</v>
      </c>
      <c r="G34" s="86">
        <v>0</v>
      </c>
      <c r="H34" s="86">
        <v>0</v>
      </c>
      <c r="I34" s="86">
        <v>0</v>
      </c>
      <c r="J34" s="86">
        <v>0</v>
      </c>
      <c r="K34" s="86">
        <v>0</v>
      </c>
      <c r="L34" s="86">
        <v>0</v>
      </c>
      <c r="M34" s="86">
        <v>0</v>
      </c>
      <c r="N34" s="86">
        <v>0</v>
      </c>
      <c r="O34" s="86">
        <v>0</v>
      </c>
      <c r="P34" s="86">
        <v>0</v>
      </c>
      <c r="Q34" s="86">
        <v>0</v>
      </c>
      <c r="R34" s="88">
        <v>0</v>
      </c>
      <c r="S34" s="86">
        <v>0</v>
      </c>
      <c r="T34" s="86">
        <v>0</v>
      </c>
      <c r="U34" s="89">
        <v>0</v>
      </c>
      <c r="V34" s="86"/>
    </row>
    <row r="35" spans="1:22" ht="17.25" hidden="1" customHeight="1" outlineLevel="1">
      <c r="A35" s="84" t="s">
        <v>64</v>
      </c>
      <c r="B35" s="84" t="s">
        <v>70</v>
      </c>
      <c r="C35" s="84"/>
      <c r="D35" s="84" t="s">
        <v>62</v>
      </c>
      <c r="E35" s="85" t="s">
        <v>69</v>
      </c>
      <c r="F35" s="86">
        <v>0</v>
      </c>
      <c r="G35" s="86">
        <v>0</v>
      </c>
      <c r="H35" s="86">
        <v>0</v>
      </c>
      <c r="I35" s="86">
        <v>0</v>
      </c>
      <c r="J35" s="86">
        <v>0</v>
      </c>
      <c r="K35" s="86">
        <v>0</v>
      </c>
      <c r="L35" s="86">
        <v>0</v>
      </c>
      <c r="M35" s="86">
        <v>0</v>
      </c>
      <c r="N35" s="86">
        <v>0</v>
      </c>
      <c r="O35" s="86">
        <v>0</v>
      </c>
      <c r="P35" s="86">
        <v>0</v>
      </c>
      <c r="Q35" s="86">
        <v>0</v>
      </c>
      <c r="R35" s="88">
        <v>0</v>
      </c>
      <c r="S35" s="86">
        <v>0</v>
      </c>
      <c r="T35" s="86">
        <v>0</v>
      </c>
      <c r="U35" s="89">
        <v>0</v>
      </c>
      <c r="V35" s="86"/>
    </row>
    <row r="36" spans="1:22" ht="17.25" hidden="1" customHeight="1" outlineLevel="1">
      <c r="A36" s="84" t="s">
        <v>60</v>
      </c>
      <c r="B36" s="84" t="s">
        <v>72</v>
      </c>
      <c r="C36" s="84"/>
      <c r="D36" s="84" t="s">
        <v>62</v>
      </c>
      <c r="E36" s="85" t="s">
        <v>73</v>
      </c>
      <c r="F36" s="86">
        <v>0</v>
      </c>
      <c r="G36" s="86">
        <v>0</v>
      </c>
      <c r="H36" s="86">
        <v>0</v>
      </c>
      <c r="I36" s="86">
        <v>0</v>
      </c>
      <c r="J36" s="86">
        <v>0</v>
      </c>
      <c r="K36" s="86">
        <v>0</v>
      </c>
      <c r="L36" s="86">
        <v>0</v>
      </c>
      <c r="M36" s="86">
        <v>0</v>
      </c>
      <c r="N36" s="86">
        <v>0</v>
      </c>
      <c r="O36" s="86">
        <v>0</v>
      </c>
      <c r="P36" s="86">
        <v>0</v>
      </c>
      <c r="Q36" s="86">
        <v>0</v>
      </c>
      <c r="R36" s="88">
        <v>0</v>
      </c>
      <c r="S36" s="86">
        <v>0</v>
      </c>
      <c r="T36" s="86">
        <v>0</v>
      </c>
      <c r="U36" s="89">
        <v>0</v>
      </c>
      <c r="V36" s="86"/>
    </row>
    <row r="37" spans="1:22" ht="17.25" hidden="1" customHeight="1" outlineLevel="1">
      <c r="A37" s="84" t="s">
        <v>64</v>
      </c>
      <c r="B37" s="84" t="s">
        <v>72</v>
      </c>
      <c r="C37" s="84"/>
      <c r="D37" s="84" t="s">
        <v>62</v>
      </c>
      <c r="E37" s="85" t="s">
        <v>73</v>
      </c>
      <c r="F37" s="86">
        <v>0</v>
      </c>
      <c r="G37" s="86">
        <v>0</v>
      </c>
      <c r="H37" s="86">
        <v>0</v>
      </c>
      <c r="I37" s="86">
        <v>0</v>
      </c>
      <c r="J37" s="86">
        <v>0</v>
      </c>
      <c r="K37" s="86">
        <v>0</v>
      </c>
      <c r="L37" s="86">
        <v>0</v>
      </c>
      <c r="M37" s="86">
        <v>0</v>
      </c>
      <c r="N37" s="86">
        <v>0</v>
      </c>
      <c r="O37" s="86">
        <v>0</v>
      </c>
      <c r="P37" s="86">
        <v>0</v>
      </c>
      <c r="Q37" s="86">
        <v>0</v>
      </c>
      <c r="R37" s="88">
        <v>0</v>
      </c>
      <c r="S37" s="86">
        <v>0</v>
      </c>
      <c r="T37" s="86">
        <v>0</v>
      </c>
      <c r="U37" s="89">
        <v>0</v>
      </c>
      <c r="V37" s="86"/>
    </row>
    <row r="38" spans="1:22" ht="17.25" customHeight="1" collapsed="1" thickBot="1">
      <c r="B38" s="84"/>
      <c r="C38" s="84"/>
      <c r="E38" s="103">
        <v>2020</v>
      </c>
      <c r="F38" s="103">
        <v>4569</v>
      </c>
      <c r="G38" s="103">
        <v>4816</v>
      </c>
      <c r="H38" s="103">
        <v>2970</v>
      </c>
      <c r="I38" s="103">
        <v>2</v>
      </c>
      <c r="J38" s="103">
        <v>29</v>
      </c>
      <c r="K38" s="103">
        <v>92</v>
      </c>
      <c r="L38" s="103">
        <v>738</v>
      </c>
      <c r="M38" s="103">
        <v>1294</v>
      </c>
      <c r="N38" s="103">
        <v>2269</v>
      </c>
      <c r="O38" s="103">
        <v>1340.83</v>
      </c>
      <c r="P38" s="103">
        <v>938</v>
      </c>
      <c r="Q38" s="103">
        <v>925</v>
      </c>
      <c r="R38" s="103">
        <v>18119.830000000002</v>
      </c>
      <c r="S38" s="104"/>
      <c r="T38" s="105"/>
      <c r="U38" s="106"/>
      <c r="V38" s="93"/>
    </row>
    <row r="39" spans="1:22" ht="17.25" customHeight="1">
      <c r="B39" s="84"/>
      <c r="C39" s="84"/>
      <c r="E39" s="107" t="s">
        <v>75</v>
      </c>
      <c r="F39" s="108">
        <v>-3972</v>
      </c>
      <c r="G39" s="108">
        <v>-4498</v>
      </c>
      <c r="H39" s="108">
        <v>-2473</v>
      </c>
      <c r="I39" s="108">
        <v>748</v>
      </c>
      <c r="J39" s="108">
        <v>2091</v>
      </c>
      <c r="K39" s="108">
        <v>2434</v>
      </c>
      <c r="L39" s="108">
        <v>12639</v>
      </c>
      <c r="M39" s="108">
        <v>18169</v>
      </c>
      <c r="N39" s="108">
        <v>11643</v>
      </c>
      <c r="O39" s="108">
        <v>9286.17</v>
      </c>
      <c r="P39" s="108">
        <v>-938</v>
      </c>
      <c r="Q39" s="108">
        <v>-925</v>
      </c>
      <c r="R39" s="108">
        <v>46067.17</v>
      </c>
      <c r="S39" s="109"/>
      <c r="T39" s="110"/>
      <c r="U39" s="111"/>
      <c r="V39" s="93"/>
    </row>
    <row r="40" spans="1:22" ht="17.25" customHeight="1" thickBot="1">
      <c r="B40" s="84"/>
      <c r="C40" s="84"/>
      <c r="E40" s="112" t="s">
        <v>8</v>
      </c>
      <c r="F40" s="113">
        <v>-86.93</v>
      </c>
      <c r="G40" s="113">
        <v>-93.4</v>
      </c>
      <c r="H40" s="113">
        <v>-83.27</v>
      </c>
      <c r="I40" s="113">
        <v>37400</v>
      </c>
      <c r="J40" s="113">
        <v>7210.34</v>
      </c>
      <c r="K40" s="113">
        <v>2645.65</v>
      </c>
      <c r="L40" s="113">
        <v>1712.6</v>
      </c>
      <c r="M40" s="113">
        <v>1404.1</v>
      </c>
      <c r="N40" s="113">
        <v>513.13</v>
      </c>
      <c r="O40" s="113">
        <v>692.57</v>
      </c>
      <c r="P40" s="113">
        <v>-100</v>
      </c>
      <c r="Q40" s="113">
        <v>-100</v>
      </c>
      <c r="R40" s="114">
        <v>254.24</v>
      </c>
      <c r="S40" s="115"/>
      <c r="T40" s="116"/>
      <c r="U40" s="117"/>
      <c r="V40" s="93"/>
    </row>
    <row r="41" spans="1:22" ht="17.25" hidden="1" customHeight="1" outlineLevel="1">
      <c r="A41" s="84" t="s">
        <v>60</v>
      </c>
      <c r="B41" s="84" t="s">
        <v>76</v>
      </c>
      <c r="C41" s="84"/>
      <c r="D41" s="84" t="s">
        <v>62</v>
      </c>
      <c r="E41" s="85" t="s">
        <v>76</v>
      </c>
      <c r="F41" s="86">
        <v>350</v>
      </c>
      <c r="G41" s="86">
        <v>0</v>
      </c>
      <c r="H41" s="86">
        <v>634</v>
      </c>
      <c r="I41" s="86">
        <v>4312</v>
      </c>
      <c r="J41" s="86">
        <v>4340</v>
      </c>
      <c r="K41" s="86">
        <v>7990</v>
      </c>
      <c r="L41" s="86">
        <v>13489</v>
      </c>
      <c r="M41" s="86">
        <v>15816</v>
      </c>
      <c r="N41" s="86">
        <v>9965</v>
      </c>
      <c r="O41" s="86">
        <v>3706</v>
      </c>
      <c r="P41" s="86">
        <v>0</v>
      </c>
      <c r="Q41" s="86">
        <v>0</v>
      </c>
      <c r="R41" s="88">
        <v>60602</v>
      </c>
      <c r="S41" s="86">
        <v>36862</v>
      </c>
      <c r="T41" s="86">
        <v>23740</v>
      </c>
      <c r="U41" s="89">
        <v>64.400000000000006</v>
      </c>
      <c r="V41" s="86"/>
    </row>
    <row r="42" spans="1:22" ht="17.25" hidden="1" customHeight="1" outlineLevel="1">
      <c r="A42" s="84" t="s">
        <v>64</v>
      </c>
      <c r="B42" s="84" t="s">
        <v>76</v>
      </c>
      <c r="C42" s="84"/>
      <c r="D42" s="84" t="s">
        <v>62</v>
      </c>
      <c r="E42" s="85" t="s">
        <v>76</v>
      </c>
      <c r="F42" s="86">
        <v>0</v>
      </c>
      <c r="G42" s="86">
        <v>0</v>
      </c>
      <c r="H42" s="86">
        <v>0</v>
      </c>
      <c r="I42" s="86">
        <v>0</v>
      </c>
      <c r="J42" s="86">
        <v>0</v>
      </c>
      <c r="K42" s="86">
        <v>0</v>
      </c>
      <c r="L42" s="86">
        <v>0</v>
      </c>
      <c r="M42" s="86">
        <v>0</v>
      </c>
      <c r="N42" s="86">
        <v>0</v>
      </c>
      <c r="O42" s="86">
        <v>0</v>
      </c>
      <c r="P42" s="86">
        <v>0</v>
      </c>
      <c r="Q42" s="86">
        <v>0</v>
      </c>
      <c r="R42" s="88">
        <v>0</v>
      </c>
      <c r="S42" s="86">
        <v>0</v>
      </c>
      <c r="T42" s="86">
        <v>0</v>
      </c>
      <c r="U42" s="89">
        <v>0</v>
      </c>
      <c r="V42" s="86"/>
    </row>
    <row r="43" spans="1:22" ht="17.25" customHeight="1" collapsed="1">
      <c r="B43" s="84"/>
      <c r="C43" s="84"/>
      <c r="E43" s="90" t="s">
        <v>76</v>
      </c>
      <c r="F43" s="77">
        <v>350</v>
      </c>
      <c r="G43" s="77">
        <v>0</v>
      </c>
      <c r="H43" s="93">
        <v>634</v>
      </c>
      <c r="I43" s="77">
        <v>4312</v>
      </c>
      <c r="J43" s="94">
        <v>4340</v>
      </c>
      <c r="K43" s="77">
        <v>7990</v>
      </c>
      <c r="L43" s="93">
        <v>13489</v>
      </c>
      <c r="M43" s="93">
        <v>15816</v>
      </c>
      <c r="N43" s="94">
        <v>9965</v>
      </c>
      <c r="O43" s="93">
        <v>3706</v>
      </c>
      <c r="P43" s="95">
        <v>0</v>
      </c>
      <c r="Q43" s="93">
        <v>0</v>
      </c>
      <c r="R43" s="91">
        <v>60602</v>
      </c>
      <c r="S43" s="77">
        <v>36862</v>
      </c>
      <c r="T43" s="77">
        <v>23740</v>
      </c>
      <c r="U43" s="92">
        <v>64.400000000000006</v>
      </c>
      <c r="V43" s="77"/>
    </row>
    <row r="44" spans="1:22" ht="17.25" hidden="1" customHeight="1" outlineLevel="1">
      <c r="A44" s="84" t="s">
        <v>60</v>
      </c>
      <c r="B44" s="84" t="s">
        <v>77</v>
      </c>
      <c r="C44" s="84"/>
      <c r="D44" s="84" t="s">
        <v>62</v>
      </c>
      <c r="E44" s="85" t="s">
        <v>78</v>
      </c>
      <c r="F44" s="86">
        <v>569</v>
      </c>
      <c r="G44" s="86">
        <v>16</v>
      </c>
      <c r="H44" s="86">
        <v>438</v>
      </c>
      <c r="I44" s="86">
        <v>2349</v>
      </c>
      <c r="J44" s="86">
        <v>3434</v>
      </c>
      <c r="K44" s="86">
        <v>4511</v>
      </c>
      <c r="L44" s="86">
        <v>9080</v>
      </c>
      <c r="M44" s="86">
        <v>9636</v>
      </c>
      <c r="N44" s="86">
        <v>5600</v>
      </c>
      <c r="O44" s="86">
        <v>2370</v>
      </c>
      <c r="P44" s="86">
        <v>0</v>
      </c>
      <c r="Q44" s="86">
        <v>0</v>
      </c>
      <c r="R44" s="88">
        <v>38003</v>
      </c>
      <c r="S44" s="86">
        <v>19571</v>
      </c>
      <c r="T44" s="86">
        <v>18432</v>
      </c>
      <c r="U44" s="89">
        <v>94.18</v>
      </c>
      <c r="V44" s="86"/>
    </row>
    <row r="45" spans="1:22" ht="17.25" hidden="1" customHeight="1" outlineLevel="1">
      <c r="A45" s="84" t="s">
        <v>64</v>
      </c>
      <c r="B45" s="84" t="s">
        <v>77</v>
      </c>
      <c r="C45" s="84"/>
      <c r="D45" s="84" t="s">
        <v>62</v>
      </c>
      <c r="E45" s="85" t="s">
        <v>78</v>
      </c>
      <c r="F45" s="86">
        <v>0</v>
      </c>
      <c r="G45" s="86">
        <v>0</v>
      </c>
      <c r="H45" s="86">
        <v>0</v>
      </c>
      <c r="I45" s="86">
        <v>0</v>
      </c>
      <c r="J45" s="86">
        <v>0</v>
      </c>
      <c r="K45" s="86">
        <v>0</v>
      </c>
      <c r="L45" s="86">
        <v>0</v>
      </c>
      <c r="M45" s="86">
        <v>0</v>
      </c>
      <c r="N45" s="86">
        <v>0</v>
      </c>
      <c r="O45" s="86">
        <v>0</v>
      </c>
      <c r="P45" s="86">
        <v>0</v>
      </c>
      <c r="Q45" s="86">
        <v>0</v>
      </c>
      <c r="R45" s="88">
        <v>0</v>
      </c>
      <c r="S45" s="86">
        <v>0</v>
      </c>
      <c r="T45" s="86">
        <v>0</v>
      </c>
      <c r="U45" s="89">
        <v>0</v>
      </c>
      <c r="V45" s="86"/>
    </row>
    <row r="46" spans="1:22" ht="17.25" customHeight="1" collapsed="1">
      <c r="B46" s="84"/>
      <c r="C46" s="84"/>
      <c r="E46" s="90" t="s">
        <v>78</v>
      </c>
      <c r="F46" s="77">
        <v>569</v>
      </c>
      <c r="G46" s="77">
        <v>16</v>
      </c>
      <c r="H46" s="93">
        <v>438</v>
      </c>
      <c r="I46" s="77">
        <v>2349</v>
      </c>
      <c r="J46" s="94">
        <v>3434</v>
      </c>
      <c r="K46" s="77">
        <v>4511</v>
      </c>
      <c r="L46" s="93">
        <v>9080</v>
      </c>
      <c r="M46" s="93">
        <v>9636</v>
      </c>
      <c r="N46" s="94">
        <v>5600</v>
      </c>
      <c r="O46" s="93">
        <v>2370</v>
      </c>
      <c r="P46" s="95">
        <v>0</v>
      </c>
      <c r="Q46" s="93">
        <v>0</v>
      </c>
      <c r="R46" s="91">
        <v>38003</v>
      </c>
      <c r="S46" s="77">
        <v>19571</v>
      </c>
      <c r="T46" s="77">
        <v>18432</v>
      </c>
      <c r="U46" s="92">
        <v>94.18</v>
      </c>
      <c r="V46" s="77"/>
    </row>
    <row r="47" spans="1:22" ht="17.25" hidden="1" customHeight="1" outlineLevel="1">
      <c r="A47" s="84" t="s">
        <v>60</v>
      </c>
      <c r="B47" s="84" t="s">
        <v>79</v>
      </c>
      <c r="C47" s="84"/>
      <c r="D47" s="84" t="s">
        <v>62</v>
      </c>
      <c r="E47" s="85" t="s">
        <v>80</v>
      </c>
      <c r="F47" s="86">
        <v>0</v>
      </c>
      <c r="G47" s="86">
        <v>0</v>
      </c>
      <c r="H47" s="86">
        <v>0</v>
      </c>
      <c r="I47" s="86">
        <v>0</v>
      </c>
      <c r="J47" s="86">
        <v>157</v>
      </c>
      <c r="K47" s="86">
        <v>1268</v>
      </c>
      <c r="L47" s="86">
        <v>1330</v>
      </c>
      <c r="M47" s="86">
        <v>1501</v>
      </c>
      <c r="N47" s="86">
        <v>943</v>
      </c>
      <c r="O47" s="86">
        <v>22</v>
      </c>
      <c r="P47" s="86">
        <v>0</v>
      </c>
      <c r="Q47" s="86">
        <v>0</v>
      </c>
      <c r="R47" s="88">
        <v>5221</v>
      </c>
      <c r="S47" s="86">
        <v>4218</v>
      </c>
      <c r="T47" s="86">
        <v>1003</v>
      </c>
      <c r="U47" s="89">
        <v>23.78</v>
      </c>
      <c r="V47" s="86"/>
    </row>
    <row r="48" spans="1:22" ht="17.25" hidden="1" customHeight="1" outlineLevel="1">
      <c r="A48" s="84" t="s">
        <v>64</v>
      </c>
      <c r="B48" s="84" t="s">
        <v>79</v>
      </c>
      <c r="C48" s="84"/>
      <c r="D48" s="84" t="s">
        <v>62</v>
      </c>
      <c r="E48" s="85" t="s">
        <v>80</v>
      </c>
      <c r="F48" s="86">
        <v>0</v>
      </c>
      <c r="G48" s="86">
        <v>0</v>
      </c>
      <c r="H48" s="86">
        <v>0</v>
      </c>
      <c r="I48" s="86">
        <v>0</v>
      </c>
      <c r="J48" s="86">
        <v>0</v>
      </c>
      <c r="K48" s="86">
        <v>0</v>
      </c>
      <c r="L48" s="86">
        <v>0</v>
      </c>
      <c r="M48" s="86">
        <v>0</v>
      </c>
      <c r="N48" s="86">
        <v>0</v>
      </c>
      <c r="O48" s="86">
        <v>0</v>
      </c>
      <c r="P48" s="86">
        <v>0</v>
      </c>
      <c r="Q48" s="86">
        <v>0</v>
      </c>
      <c r="R48" s="88">
        <v>0</v>
      </c>
      <c r="S48" s="86">
        <v>0</v>
      </c>
      <c r="T48" s="86">
        <v>0</v>
      </c>
      <c r="U48" s="89">
        <v>0</v>
      </c>
      <c r="V48" s="86"/>
    </row>
    <row r="49" spans="1:22" ht="17.25" customHeight="1" collapsed="1" thickBot="1">
      <c r="B49" s="84"/>
      <c r="C49" s="84"/>
      <c r="E49" s="118" t="s">
        <v>80</v>
      </c>
      <c r="F49" s="77">
        <v>0</v>
      </c>
      <c r="G49" s="77">
        <v>0</v>
      </c>
      <c r="H49" s="93">
        <v>0</v>
      </c>
      <c r="I49" s="77">
        <v>0</v>
      </c>
      <c r="J49" s="94">
        <v>157</v>
      </c>
      <c r="K49" s="77">
        <v>1268</v>
      </c>
      <c r="L49" s="93">
        <v>1330</v>
      </c>
      <c r="M49" s="93">
        <v>1501</v>
      </c>
      <c r="N49" s="94">
        <v>943</v>
      </c>
      <c r="O49" s="93">
        <v>22</v>
      </c>
      <c r="P49" s="95">
        <v>0</v>
      </c>
      <c r="Q49" s="93">
        <v>0</v>
      </c>
      <c r="R49" s="91">
        <v>5221</v>
      </c>
      <c r="S49" s="77">
        <v>4218</v>
      </c>
      <c r="T49" s="77">
        <v>1003</v>
      </c>
      <c r="U49" s="92">
        <v>23.78</v>
      </c>
      <c r="V49" s="77"/>
    </row>
    <row r="50" spans="1:22" ht="17.25" customHeight="1" thickBot="1">
      <c r="B50" s="84"/>
      <c r="C50" s="84"/>
      <c r="E50" s="96" t="s">
        <v>81</v>
      </c>
      <c r="F50" s="97">
        <v>919</v>
      </c>
      <c r="G50" s="98">
        <v>16</v>
      </c>
      <c r="H50" s="98">
        <v>1072</v>
      </c>
      <c r="I50" s="99">
        <v>6661</v>
      </c>
      <c r="J50" s="99">
        <v>7931</v>
      </c>
      <c r="K50" s="99">
        <v>13769</v>
      </c>
      <c r="L50" s="99">
        <v>23899</v>
      </c>
      <c r="M50" s="99">
        <v>26953</v>
      </c>
      <c r="N50" s="99">
        <v>16508</v>
      </c>
      <c r="O50" s="99">
        <v>6098</v>
      </c>
      <c r="P50" s="99">
        <v>0</v>
      </c>
      <c r="Q50" s="99">
        <v>0</v>
      </c>
      <c r="R50" s="101">
        <v>103826</v>
      </c>
      <c r="S50" s="99">
        <v>60651</v>
      </c>
      <c r="T50" s="99">
        <v>43175</v>
      </c>
      <c r="U50" s="102">
        <v>71.19</v>
      </c>
      <c r="V50" s="77"/>
    </row>
    <row r="51" spans="1:22" ht="17.25" hidden="1" customHeight="1" outlineLevel="1">
      <c r="A51" s="84" t="s">
        <v>60</v>
      </c>
      <c r="B51" s="84" t="s">
        <v>76</v>
      </c>
      <c r="C51" s="84"/>
      <c r="D51" s="84" t="s">
        <v>62</v>
      </c>
      <c r="E51" s="85" t="s">
        <v>76</v>
      </c>
      <c r="F51" s="86">
        <v>243</v>
      </c>
      <c r="G51" s="86">
        <v>160</v>
      </c>
      <c r="H51" s="86">
        <v>202</v>
      </c>
      <c r="I51" s="86">
        <v>0</v>
      </c>
      <c r="J51" s="86">
        <v>0</v>
      </c>
      <c r="K51" s="86">
        <v>2871</v>
      </c>
      <c r="L51" s="86">
        <v>12747</v>
      </c>
      <c r="M51" s="86">
        <v>12420</v>
      </c>
      <c r="N51" s="86">
        <v>6742</v>
      </c>
      <c r="O51" s="86">
        <v>1477</v>
      </c>
      <c r="P51" s="86">
        <v>2162</v>
      </c>
      <c r="Q51" s="86">
        <v>1200</v>
      </c>
      <c r="R51" s="88">
        <v>36862</v>
      </c>
      <c r="S51" s="86">
        <v>36862</v>
      </c>
      <c r="T51" s="86">
        <v>0</v>
      </c>
      <c r="U51" s="89">
        <v>0</v>
      </c>
      <c r="V51" s="86"/>
    </row>
    <row r="52" spans="1:22" ht="17.25" hidden="1" customHeight="1" outlineLevel="1">
      <c r="A52" s="84" t="s">
        <v>64</v>
      </c>
      <c r="B52" s="84" t="s">
        <v>76</v>
      </c>
      <c r="C52" s="84"/>
      <c r="D52" s="84" t="s">
        <v>62</v>
      </c>
      <c r="E52" s="85" t="s">
        <v>76</v>
      </c>
      <c r="F52" s="86">
        <v>0</v>
      </c>
      <c r="G52" s="86">
        <v>0</v>
      </c>
      <c r="H52" s="86">
        <v>0</v>
      </c>
      <c r="I52" s="86">
        <v>0</v>
      </c>
      <c r="J52" s="86">
        <v>0</v>
      </c>
      <c r="K52" s="86">
        <v>0</v>
      </c>
      <c r="L52" s="86">
        <v>0</v>
      </c>
      <c r="M52" s="86">
        <v>0</v>
      </c>
      <c r="N52" s="86">
        <v>0</v>
      </c>
      <c r="O52" s="86">
        <v>0</v>
      </c>
      <c r="P52" s="86">
        <v>0</v>
      </c>
      <c r="Q52" s="86">
        <v>0</v>
      </c>
      <c r="R52" s="88">
        <v>0</v>
      </c>
      <c r="S52" s="86">
        <v>0</v>
      </c>
      <c r="T52" s="86">
        <v>0</v>
      </c>
      <c r="U52" s="89">
        <v>0</v>
      </c>
      <c r="V52" s="86"/>
    </row>
    <row r="53" spans="1:22" ht="17.25" hidden="1" customHeight="1" outlineLevel="1">
      <c r="A53" s="84" t="s">
        <v>60</v>
      </c>
      <c r="B53" s="84" t="s">
        <v>77</v>
      </c>
      <c r="C53" s="84"/>
      <c r="D53" s="84" t="s">
        <v>62</v>
      </c>
      <c r="E53" s="85" t="s">
        <v>78</v>
      </c>
      <c r="F53" s="86">
        <v>463</v>
      </c>
      <c r="G53" s="86">
        <v>404</v>
      </c>
      <c r="H53" s="86">
        <v>415</v>
      </c>
      <c r="I53" s="86">
        <v>0</v>
      </c>
      <c r="J53" s="86">
        <v>0</v>
      </c>
      <c r="K53" s="86">
        <v>1560</v>
      </c>
      <c r="L53" s="86">
        <v>5885</v>
      </c>
      <c r="M53" s="86">
        <v>6055</v>
      </c>
      <c r="N53" s="86">
        <v>3892</v>
      </c>
      <c r="O53" s="86">
        <v>897</v>
      </c>
      <c r="P53" s="86">
        <v>968</v>
      </c>
      <c r="Q53" s="86">
        <v>1060</v>
      </c>
      <c r="R53" s="88">
        <v>19571</v>
      </c>
      <c r="S53" s="86">
        <v>19571</v>
      </c>
      <c r="T53" s="86">
        <v>0</v>
      </c>
      <c r="U53" s="89">
        <v>0</v>
      </c>
      <c r="V53" s="86"/>
    </row>
    <row r="54" spans="1:22" ht="17.25" hidden="1" customHeight="1" outlineLevel="1">
      <c r="A54" s="84" t="s">
        <v>64</v>
      </c>
      <c r="B54" s="84" t="s">
        <v>77</v>
      </c>
      <c r="C54" s="84"/>
      <c r="D54" s="84" t="s">
        <v>62</v>
      </c>
      <c r="E54" s="85" t="s">
        <v>78</v>
      </c>
      <c r="F54" s="86">
        <v>0</v>
      </c>
      <c r="G54" s="86">
        <v>0</v>
      </c>
      <c r="H54" s="86">
        <v>0</v>
      </c>
      <c r="I54" s="86">
        <v>0</v>
      </c>
      <c r="J54" s="86">
        <v>0</v>
      </c>
      <c r="K54" s="86">
        <v>0</v>
      </c>
      <c r="L54" s="86">
        <v>0</v>
      </c>
      <c r="M54" s="86">
        <v>0</v>
      </c>
      <c r="N54" s="86">
        <v>0</v>
      </c>
      <c r="O54" s="86">
        <v>0</v>
      </c>
      <c r="P54" s="86">
        <v>0</v>
      </c>
      <c r="Q54" s="86">
        <v>0</v>
      </c>
      <c r="R54" s="88">
        <v>0</v>
      </c>
      <c r="S54" s="86">
        <v>0</v>
      </c>
      <c r="T54" s="86">
        <v>0</v>
      </c>
      <c r="U54" s="89">
        <v>0</v>
      </c>
      <c r="V54" s="86"/>
    </row>
    <row r="55" spans="1:22" ht="17.25" hidden="1" customHeight="1" outlineLevel="1">
      <c r="A55" s="84" t="s">
        <v>60</v>
      </c>
      <c r="B55" s="84" t="s">
        <v>79</v>
      </c>
      <c r="C55" s="84"/>
      <c r="D55" s="84" t="s">
        <v>62</v>
      </c>
      <c r="E55" s="85" t="s">
        <v>80</v>
      </c>
      <c r="F55" s="86">
        <v>0</v>
      </c>
      <c r="G55" s="86">
        <v>0</v>
      </c>
      <c r="H55" s="86">
        <v>0</v>
      </c>
      <c r="I55" s="86">
        <v>0</v>
      </c>
      <c r="J55" s="86">
        <v>0</v>
      </c>
      <c r="K55" s="86">
        <v>564</v>
      </c>
      <c r="L55" s="86">
        <v>1358</v>
      </c>
      <c r="M55" s="86">
        <v>1407</v>
      </c>
      <c r="N55" s="86">
        <v>889</v>
      </c>
      <c r="O55" s="86">
        <v>0</v>
      </c>
      <c r="P55" s="86">
        <v>0</v>
      </c>
      <c r="Q55" s="86">
        <v>0</v>
      </c>
      <c r="R55" s="88">
        <v>4218</v>
      </c>
      <c r="S55" s="86">
        <v>4218</v>
      </c>
      <c r="T55" s="86">
        <v>0</v>
      </c>
      <c r="U55" s="89">
        <v>0</v>
      </c>
      <c r="V55" s="86"/>
    </row>
    <row r="56" spans="1:22" ht="17.25" hidden="1" customHeight="1" outlineLevel="1">
      <c r="A56" s="84" t="s">
        <v>64</v>
      </c>
      <c r="B56" s="84" t="s">
        <v>79</v>
      </c>
      <c r="C56" s="84"/>
      <c r="D56" s="84" t="s">
        <v>62</v>
      </c>
      <c r="E56" s="85" t="s">
        <v>80</v>
      </c>
      <c r="F56" s="86">
        <v>0</v>
      </c>
      <c r="G56" s="86">
        <v>0</v>
      </c>
      <c r="H56" s="86">
        <v>0</v>
      </c>
      <c r="I56" s="86">
        <v>0</v>
      </c>
      <c r="J56" s="86">
        <v>0</v>
      </c>
      <c r="K56" s="86">
        <v>0</v>
      </c>
      <c r="L56" s="86">
        <v>0</v>
      </c>
      <c r="M56" s="86">
        <v>0</v>
      </c>
      <c r="N56" s="86">
        <v>0</v>
      </c>
      <c r="O56" s="86">
        <v>0</v>
      </c>
      <c r="P56" s="86">
        <v>0</v>
      </c>
      <c r="Q56" s="86">
        <v>0</v>
      </c>
      <c r="R56" s="88">
        <v>0</v>
      </c>
      <c r="S56" s="86">
        <v>0</v>
      </c>
      <c r="T56" s="86">
        <v>0</v>
      </c>
      <c r="U56" s="89">
        <v>0</v>
      </c>
      <c r="V56" s="86"/>
    </row>
    <row r="57" spans="1:22" ht="17.25" customHeight="1" collapsed="1" thickBot="1">
      <c r="B57" s="84"/>
      <c r="C57" s="84"/>
      <c r="E57" s="103">
        <v>2020</v>
      </c>
      <c r="F57" s="103">
        <v>706</v>
      </c>
      <c r="G57" s="103">
        <v>564</v>
      </c>
      <c r="H57" s="103">
        <v>617</v>
      </c>
      <c r="I57" s="103">
        <v>0</v>
      </c>
      <c r="J57" s="103">
        <v>0</v>
      </c>
      <c r="K57" s="103">
        <v>4995</v>
      </c>
      <c r="L57" s="103">
        <v>19990</v>
      </c>
      <c r="M57" s="103">
        <v>19882</v>
      </c>
      <c r="N57" s="103">
        <v>11523</v>
      </c>
      <c r="O57" s="103">
        <v>2374</v>
      </c>
      <c r="P57" s="103">
        <v>3130</v>
      </c>
      <c r="Q57" s="103">
        <v>2260</v>
      </c>
      <c r="R57" s="103">
        <v>60651</v>
      </c>
      <c r="S57" s="104"/>
      <c r="T57" s="105"/>
      <c r="U57" s="106"/>
      <c r="V57" s="93"/>
    </row>
    <row r="58" spans="1:22" ht="17.25" customHeight="1">
      <c r="B58" s="84"/>
      <c r="C58" s="84"/>
      <c r="E58" s="107" t="s">
        <v>75</v>
      </c>
      <c r="F58" s="108">
        <v>213</v>
      </c>
      <c r="G58" s="108">
        <v>-548</v>
      </c>
      <c r="H58" s="108">
        <v>455</v>
      </c>
      <c r="I58" s="108">
        <v>6661</v>
      </c>
      <c r="J58" s="108">
        <v>7931</v>
      </c>
      <c r="K58" s="108">
        <v>8774</v>
      </c>
      <c r="L58" s="108">
        <v>3909</v>
      </c>
      <c r="M58" s="108">
        <v>7071</v>
      </c>
      <c r="N58" s="108">
        <v>4985</v>
      </c>
      <c r="O58" s="108">
        <v>3724</v>
      </c>
      <c r="P58" s="108">
        <v>-3130</v>
      </c>
      <c r="Q58" s="108">
        <v>-2260</v>
      </c>
      <c r="R58" s="108">
        <v>43175</v>
      </c>
      <c r="S58" s="109"/>
      <c r="T58" s="110"/>
      <c r="U58" s="111"/>
      <c r="V58" s="93"/>
    </row>
    <row r="59" spans="1:22" ht="17.25" customHeight="1" thickBot="1">
      <c r="B59" s="84"/>
      <c r="C59" s="84"/>
      <c r="E59" s="112" t="s">
        <v>8</v>
      </c>
      <c r="F59" s="113">
        <v>30.17</v>
      </c>
      <c r="G59" s="113">
        <v>-97.16</v>
      </c>
      <c r="H59" s="113">
        <v>73.739999999999995</v>
      </c>
      <c r="I59" s="113">
        <v>0</v>
      </c>
      <c r="J59" s="113">
        <v>0</v>
      </c>
      <c r="K59" s="113">
        <v>175.66</v>
      </c>
      <c r="L59" s="113">
        <v>19.55</v>
      </c>
      <c r="M59" s="113">
        <v>35.56</v>
      </c>
      <c r="N59" s="113">
        <v>43.26</v>
      </c>
      <c r="O59" s="113">
        <v>156.87</v>
      </c>
      <c r="P59" s="113">
        <v>-100</v>
      </c>
      <c r="Q59" s="113">
        <v>-100</v>
      </c>
      <c r="R59" s="114">
        <v>71.19</v>
      </c>
      <c r="S59" s="115"/>
      <c r="T59" s="116"/>
      <c r="U59" s="117"/>
      <c r="V59" s="93"/>
    </row>
    <row r="60" spans="1:22" ht="17.25" customHeight="1" thickBot="1">
      <c r="B60" s="84"/>
      <c r="C60" s="84"/>
      <c r="E60" s="119" t="s">
        <v>82</v>
      </c>
      <c r="F60" s="99">
        <v>0</v>
      </c>
      <c r="G60" s="99">
        <v>0</v>
      </c>
      <c r="H60" s="99">
        <v>0</v>
      </c>
      <c r="I60" s="99">
        <v>0</v>
      </c>
      <c r="J60" s="99">
        <v>0</v>
      </c>
      <c r="K60" s="99">
        <v>0</v>
      </c>
      <c r="L60" s="99">
        <v>0</v>
      </c>
      <c r="M60" s="99">
        <v>0</v>
      </c>
      <c r="N60" s="99">
        <v>0</v>
      </c>
      <c r="O60" s="99">
        <v>0</v>
      </c>
      <c r="P60" s="99">
        <v>0</v>
      </c>
      <c r="Q60" s="99">
        <v>0</v>
      </c>
      <c r="R60" s="101">
        <v>0</v>
      </c>
      <c r="S60" s="97">
        <v>0</v>
      </c>
      <c r="T60" s="99">
        <v>0</v>
      </c>
      <c r="U60" s="92">
        <v>0</v>
      </c>
      <c r="V60" s="77"/>
    </row>
    <row r="61" spans="1:22" ht="17.25" customHeight="1" thickBot="1">
      <c r="B61" s="84"/>
      <c r="C61" s="84" t="s">
        <v>62</v>
      </c>
      <c r="E61" s="120" t="s">
        <v>83</v>
      </c>
      <c r="F61" s="99">
        <v>0</v>
      </c>
      <c r="G61" s="99">
        <v>0</v>
      </c>
      <c r="H61" s="98">
        <v>0</v>
      </c>
      <c r="I61" s="98">
        <v>0</v>
      </c>
      <c r="J61" s="98">
        <v>0</v>
      </c>
      <c r="K61" s="98">
        <v>0</v>
      </c>
      <c r="L61" s="98">
        <v>0</v>
      </c>
      <c r="M61" s="98">
        <v>0</v>
      </c>
      <c r="N61" s="98">
        <v>0</v>
      </c>
      <c r="O61" s="98">
        <v>0</v>
      </c>
      <c r="P61" s="98">
        <v>0</v>
      </c>
      <c r="Q61" s="98">
        <v>0</v>
      </c>
      <c r="R61" s="101">
        <v>0</v>
      </c>
      <c r="S61" s="99">
        <v>0</v>
      </c>
      <c r="T61" s="77">
        <v>0</v>
      </c>
      <c r="U61" s="102">
        <v>0</v>
      </c>
      <c r="V61" s="77"/>
    </row>
    <row r="62" spans="1:22" ht="17.25" customHeight="1" thickBot="1">
      <c r="B62" s="84"/>
      <c r="C62" s="84" t="s">
        <v>62</v>
      </c>
      <c r="E62" s="103">
        <v>2020</v>
      </c>
      <c r="F62" s="103">
        <v>0</v>
      </c>
      <c r="G62" s="103">
        <v>0</v>
      </c>
      <c r="H62" s="103">
        <v>0</v>
      </c>
      <c r="I62" s="103">
        <v>0</v>
      </c>
      <c r="J62" s="103">
        <v>0</v>
      </c>
      <c r="K62" s="103">
        <v>0</v>
      </c>
      <c r="L62" s="103">
        <v>0</v>
      </c>
      <c r="M62" s="103">
        <v>0</v>
      </c>
      <c r="N62" s="103">
        <v>0</v>
      </c>
      <c r="O62" s="103">
        <v>0</v>
      </c>
      <c r="P62" s="103">
        <v>0</v>
      </c>
      <c r="Q62" s="103">
        <v>0</v>
      </c>
      <c r="R62" s="103">
        <v>0</v>
      </c>
      <c r="S62" s="99">
        <v>0</v>
      </c>
      <c r="T62" s="99">
        <v>0</v>
      </c>
      <c r="U62" s="106"/>
      <c r="V62" s="93"/>
    </row>
    <row r="63" spans="1:22" ht="17.25" customHeight="1">
      <c r="B63" s="84"/>
      <c r="C63" s="84"/>
      <c r="E63" s="107" t="s">
        <v>75</v>
      </c>
      <c r="F63" s="108">
        <v>0</v>
      </c>
      <c r="G63" s="108">
        <v>0</v>
      </c>
      <c r="H63" s="108">
        <v>0</v>
      </c>
      <c r="I63" s="108">
        <v>0</v>
      </c>
      <c r="J63" s="108">
        <v>0</v>
      </c>
      <c r="K63" s="108">
        <v>0</v>
      </c>
      <c r="L63" s="108">
        <v>0</v>
      </c>
      <c r="M63" s="108">
        <v>0</v>
      </c>
      <c r="N63" s="108">
        <v>0</v>
      </c>
      <c r="O63" s="108">
        <v>0</v>
      </c>
      <c r="P63" s="108">
        <v>0</v>
      </c>
      <c r="Q63" s="108">
        <v>0</v>
      </c>
      <c r="R63" s="108">
        <v>0</v>
      </c>
      <c r="S63" s="109"/>
      <c r="T63" s="110"/>
      <c r="U63" s="111"/>
      <c r="V63" s="93"/>
    </row>
    <row r="64" spans="1:22" ht="17.25" customHeight="1" thickBot="1">
      <c r="B64" s="84"/>
      <c r="C64" s="84"/>
      <c r="E64" s="112" t="s">
        <v>8</v>
      </c>
      <c r="F64" s="113">
        <v>0</v>
      </c>
      <c r="G64" s="113">
        <v>0</v>
      </c>
      <c r="H64" s="113">
        <v>0</v>
      </c>
      <c r="I64" s="113">
        <v>0</v>
      </c>
      <c r="J64" s="113">
        <v>0</v>
      </c>
      <c r="K64" s="113">
        <v>0</v>
      </c>
      <c r="L64" s="113">
        <v>0</v>
      </c>
      <c r="M64" s="113">
        <v>0</v>
      </c>
      <c r="N64" s="113">
        <v>0</v>
      </c>
      <c r="O64" s="113">
        <v>0</v>
      </c>
      <c r="P64" s="113">
        <v>0</v>
      </c>
      <c r="Q64" s="113">
        <v>0</v>
      </c>
      <c r="R64" s="114">
        <v>0</v>
      </c>
      <c r="S64" s="115"/>
      <c r="T64" s="116"/>
      <c r="U64" s="117"/>
      <c r="V64" s="93"/>
    </row>
    <row r="65" spans="1:31" ht="13">
      <c r="F65" s="127"/>
      <c r="G65" s="127"/>
      <c r="H65" s="128"/>
      <c r="I65" s="127"/>
      <c r="J65" s="127"/>
      <c r="K65" s="129"/>
      <c r="L65" s="127"/>
      <c r="M65" s="128"/>
      <c r="N65" s="128"/>
      <c r="O65" s="129"/>
    </row>
    <row r="66" spans="1:31" ht="15.5">
      <c r="E66" s="130"/>
      <c r="F66" s="127"/>
      <c r="G66" s="127"/>
      <c r="H66" s="128"/>
      <c r="I66" s="127"/>
      <c r="J66" s="127"/>
      <c r="K66" s="129"/>
      <c r="L66" s="127"/>
      <c r="M66" s="128"/>
      <c r="N66" s="128"/>
      <c r="O66" s="129"/>
    </row>
    <row r="67" spans="1:31" ht="13">
      <c r="E67" s="2" t="s">
        <v>84</v>
      </c>
      <c r="F67" s="131">
        <f>F25+F50+F61</f>
        <v>1516</v>
      </c>
      <c r="G67" s="131">
        <f t="shared" ref="G67:Q67" si="1">G25+G50+G61</f>
        <v>334</v>
      </c>
      <c r="H67" s="131">
        <f t="shared" si="1"/>
        <v>1569</v>
      </c>
      <c r="I67" s="131">
        <f t="shared" si="1"/>
        <v>7411</v>
      </c>
      <c r="J67" s="131">
        <f t="shared" si="1"/>
        <v>10051</v>
      </c>
      <c r="K67" s="131">
        <f t="shared" si="1"/>
        <v>16295</v>
      </c>
      <c r="L67" s="131">
        <f t="shared" si="1"/>
        <v>37276</v>
      </c>
      <c r="M67" s="131">
        <f t="shared" si="1"/>
        <v>46416</v>
      </c>
      <c r="N67" s="131">
        <f t="shared" si="1"/>
        <v>30420</v>
      </c>
      <c r="O67" s="131">
        <f t="shared" si="1"/>
        <v>16725</v>
      </c>
      <c r="P67" s="131">
        <f t="shared" si="1"/>
        <v>0</v>
      </c>
      <c r="Q67" s="131">
        <f t="shared" si="1"/>
        <v>0</v>
      </c>
    </row>
    <row r="68" spans="1:31" ht="13">
      <c r="E68" s="2" t="s">
        <v>85</v>
      </c>
      <c r="F68" s="131">
        <f>F38+F57+F62</f>
        <v>5275</v>
      </c>
      <c r="G68" s="131">
        <f t="shared" ref="G68:O68" si="2">G38+G57+G62</f>
        <v>5380</v>
      </c>
      <c r="H68" s="131">
        <f t="shared" si="2"/>
        <v>3587</v>
      </c>
      <c r="I68" s="131">
        <f t="shared" si="2"/>
        <v>2</v>
      </c>
      <c r="J68" s="131">
        <f t="shared" si="2"/>
        <v>29</v>
      </c>
      <c r="K68" s="131">
        <f t="shared" si="2"/>
        <v>5087</v>
      </c>
      <c r="L68" s="131">
        <f t="shared" si="2"/>
        <v>20728</v>
      </c>
      <c r="M68" s="131">
        <f t="shared" si="2"/>
        <v>21176</v>
      </c>
      <c r="N68" s="131">
        <f t="shared" si="2"/>
        <v>13792</v>
      </c>
      <c r="O68" s="131">
        <f t="shared" si="2"/>
        <v>3714.83</v>
      </c>
      <c r="P68" s="131">
        <v>0</v>
      </c>
      <c r="Q68" s="131">
        <v>0</v>
      </c>
    </row>
    <row r="69" spans="1:31" ht="13">
      <c r="F69" s="127"/>
      <c r="G69" s="129"/>
      <c r="H69" s="129"/>
      <c r="I69" s="127"/>
      <c r="J69" s="129"/>
      <c r="K69" s="129"/>
      <c r="L69" s="127"/>
      <c r="M69" s="129"/>
      <c r="N69" s="128"/>
      <c r="O69" s="129"/>
    </row>
    <row r="70" spans="1:31" ht="13">
      <c r="F70" s="127"/>
      <c r="G70" s="129"/>
      <c r="H70" s="129"/>
      <c r="I70" s="127"/>
      <c r="J70" s="129"/>
      <c r="K70" s="129"/>
      <c r="L70" s="127"/>
      <c r="M70" s="129"/>
      <c r="N70" s="128"/>
      <c r="O70" s="129"/>
    </row>
    <row r="71" spans="1:31" ht="14.5">
      <c r="E71" s="63" t="s">
        <v>1</v>
      </c>
      <c r="F71" t="s">
        <v>34</v>
      </c>
      <c r="G71"/>
      <c r="H71" s="127"/>
      <c r="I71" s="127"/>
      <c r="J71" s="127"/>
      <c r="K71" s="127"/>
      <c r="L71" s="127"/>
      <c r="M71" s="129"/>
      <c r="N71" s="127"/>
      <c r="O71" s="129"/>
    </row>
    <row r="72" spans="1:31" ht="14.5">
      <c r="E72" s="63" t="s">
        <v>0</v>
      </c>
      <c r="F72" s="39" t="s">
        <v>35</v>
      </c>
      <c r="G72" s="39" t="s">
        <v>33</v>
      </c>
      <c r="H72" s="133"/>
      <c r="I72" s="133"/>
      <c r="J72" s="133"/>
      <c r="K72" s="133"/>
      <c r="L72" s="134"/>
      <c r="M72" s="133"/>
      <c r="N72" s="135"/>
      <c r="O72" s="134"/>
      <c r="P72" s="136"/>
      <c r="Q72" s="136"/>
      <c r="R72" s="136"/>
      <c r="S72" s="136"/>
      <c r="T72" s="136"/>
      <c r="U72" s="136"/>
      <c r="V72" s="136"/>
      <c r="W72" s="137"/>
      <c r="X72" s="137"/>
      <c r="Y72" s="137"/>
      <c r="Z72" s="137"/>
      <c r="AA72" s="137"/>
      <c r="AB72" s="137"/>
      <c r="AC72" s="137"/>
      <c r="AD72" s="137"/>
      <c r="AE72" s="137"/>
    </row>
    <row r="73" spans="1:31" ht="14.5">
      <c r="E73" s="59" t="s">
        <v>16</v>
      </c>
      <c r="F73">
        <v>949</v>
      </c>
      <c r="G73">
        <v>949</v>
      </c>
      <c r="H73" s="129"/>
      <c r="I73" s="127"/>
      <c r="J73" s="127"/>
      <c r="K73" s="129"/>
      <c r="L73" s="129"/>
      <c r="M73" s="127"/>
      <c r="N73" s="128"/>
      <c r="O73" s="129"/>
    </row>
    <row r="74" spans="1:31" ht="14.5">
      <c r="E74" s="60" t="s">
        <v>4</v>
      </c>
      <c r="F74">
        <v>818</v>
      </c>
      <c r="G74">
        <v>818</v>
      </c>
      <c r="H74" s="127"/>
      <c r="I74" s="127"/>
      <c r="J74" s="127"/>
      <c r="K74" s="127"/>
      <c r="L74" s="129"/>
      <c r="M74" s="127"/>
      <c r="N74" s="128"/>
      <c r="O74" s="129"/>
    </row>
    <row r="75" spans="1:31" s="66" customFormat="1" ht="14.5">
      <c r="A75" s="2"/>
      <c r="B75" s="2"/>
      <c r="C75" s="2"/>
      <c r="D75" s="2"/>
      <c r="E75" s="61" t="s">
        <v>11</v>
      </c>
      <c r="F75">
        <v>382</v>
      </c>
      <c r="G75">
        <v>382</v>
      </c>
      <c r="H75" s="129"/>
      <c r="I75" s="127"/>
      <c r="J75" s="127"/>
      <c r="K75" s="127"/>
      <c r="L75" s="129"/>
      <c r="M75" s="128"/>
      <c r="N75" s="128"/>
      <c r="O75" s="129"/>
      <c r="W75" s="2"/>
      <c r="X75" s="2"/>
      <c r="Y75" s="2"/>
      <c r="Z75" s="2"/>
      <c r="AA75" s="2"/>
      <c r="AB75" s="2"/>
      <c r="AC75" s="2"/>
      <c r="AD75" s="2"/>
      <c r="AE75" s="2"/>
    </row>
    <row r="76" spans="1:31" s="66" customFormat="1" ht="14.5">
      <c r="A76" s="2"/>
      <c r="B76" s="2"/>
      <c r="C76" s="2"/>
      <c r="D76" s="2"/>
      <c r="E76" s="61" t="s">
        <v>20</v>
      </c>
      <c r="F76">
        <v>436</v>
      </c>
      <c r="G76">
        <v>436</v>
      </c>
      <c r="H76" s="127"/>
      <c r="I76" s="127"/>
      <c r="J76" s="127"/>
      <c r="K76" s="127"/>
      <c r="L76" s="129"/>
      <c r="M76" s="128"/>
      <c r="N76" s="128"/>
      <c r="O76" s="129"/>
      <c r="W76" s="2"/>
      <c r="X76" s="2"/>
      <c r="Y76" s="2"/>
      <c r="Z76" s="2"/>
      <c r="AA76" s="2"/>
      <c r="AB76" s="2"/>
      <c r="AC76" s="2"/>
      <c r="AD76" s="2"/>
      <c r="AE76" s="2"/>
    </row>
    <row r="77" spans="1:31" s="66" customFormat="1" ht="14.5">
      <c r="A77" s="2"/>
      <c r="B77" s="2"/>
      <c r="C77" s="2"/>
      <c r="D77" s="2"/>
      <c r="E77" s="60" t="s">
        <v>13</v>
      </c>
      <c r="F77">
        <v>99</v>
      </c>
      <c r="G77">
        <v>99</v>
      </c>
      <c r="H77" s="127"/>
      <c r="I77" s="127"/>
      <c r="J77" s="127"/>
      <c r="K77" s="127"/>
      <c r="L77" s="129"/>
      <c r="M77" s="128"/>
      <c r="N77" s="128"/>
      <c r="O77" s="129"/>
      <c r="W77" s="2"/>
      <c r="X77" s="2"/>
      <c r="Y77" s="2"/>
      <c r="Z77" s="2"/>
      <c r="AA77" s="2"/>
      <c r="AB77" s="2"/>
      <c r="AC77" s="2"/>
      <c r="AD77" s="2"/>
      <c r="AE77" s="2"/>
    </row>
    <row r="78" spans="1:31" s="66" customFormat="1" ht="14.5">
      <c r="A78" s="2"/>
      <c r="B78" s="2"/>
      <c r="C78" s="2"/>
      <c r="D78" s="2"/>
      <c r="E78" s="61" t="s">
        <v>11</v>
      </c>
      <c r="F78">
        <v>57</v>
      </c>
      <c r="G78">
        <v>57</v>
      </c>
      <c r="H78" s="127"/>
      <c r="I78" s="127"/>
      <c r="J78" s="127"/>
      <c r="K78" s="127"/>
      <c r="L78" s="129"/>
      <c r="M78" s="128"/>
      <c r="N78" s="128"/>
      <c r="O78" s="129"/>
      <c r="W78" s="2"/>
      <c r="X78" s="2"/>
      <c r="Y78" s="2"/>
      <c r="Z78" s="2"/>
      <c r="AA78" s="2"/>
      <c r="AB78" s="2"/>
      <c r="AC78" s="2"/>
      <c r="AD78" s="2"/>
      <c r="AE78" s="2"/>
    </row>
    <row r="79" spans="1:31" s="66" customFormat="1" ht="14.5">
      <c r="A79" s="2"/>
      <c r="B79" s="2"/>
      <c r="C79" s="2"/>
      <c r="D79" s="2"/>
      <c r="E79" s="61" t="s">
        <v>20</v>
      </c>
      <c r="F79">
        <v>42</v>
      </c>
      <c r="G79">
        <v>42</v>
      </c>
      <c r="H79" s="127"/>
      <c r="I79" s="127"/>
      <c r="J79" s="127"/>
      <c r="K79" s="127"/>
      <c r="L79" s="129"/>
      <c r="M79" s="128"/>
      <c r="N79" s="128"/>
      <c r="O79" s="129"/>
      <c r="W79" s="2"/>
      <c r="X79" s="2"/>
      <c r="Y79" s="2"/>
      <c r="Z79" s="2"/>
      <c r="AA79" s="2"/>
      <c r="AB79" s="2"/>
      <c r="AC79" s="2"/>
      <c r="AD79" s="2"/>
      <c r="AE79" s="2"/>
    </row>
    <row r="80" spans="1:31" s="66" customFormat="1" ht="14.5">
      <c r="A80" s="2"/>
      <c r="B80" s="2"/>
      <c r="C80" s="2"/>
      <c r="D80" s="2"/>
      <c r="E80" s="60" t="s">
        <v>24</v>
      </c>
      <c r="F80">
        <v>32</v>
      </c>
      <c r="G80">
        <v>32</v>
      </c>
      <c r="H80" s="127"/>
      <c r="I80" s="127"/>
      <c r="J80" s="127"/>
      <c r="K80" s="127"/>
      <c r="L80" s="127"/>
      <c r="M80" s="127"/>
      <c r="N80" s="127"/>
      <c r="O80" s="129"/>
      <c r="W80" s="2"/>
      <c r="X80" s="2"/>
      <c r="Y80" s="2"/>
      <c r="Z80" s="2"/>
      <c r="AA80" s="2"/>
      <c r="AB80" s="2"/>
      <c r="AC80" s="2"/>
      <c r="AD80" s="2"/>
      <c r="AE80" s="2"/>
    </row>
    <row r="81" spans="1:31" s="66" customFormat="1" ht="14.5">
      <c r="A81" s="2"/>
      <c r="B81" s="2"/>
      <c r="C81" s="2"/>
      <c r="D81" s="2"/>
      <c r="E81" s="61" t="s">
        <v>11</v>
      </c>
      <c r="F81">
        <v>17</v>
      </c>
      <c r="G81">
        <v>17</v>
      </c>
      <c r="H81" s="127"/>
      <c r="I81" s="132"/>
      <c r="J81" s="127"/>
      <c r="K81" s="132"/>
      <c r="L81" s="127"/>
      <c r="M81" s="127"/>
      <c r="N81" s="127"/>
      <c r="O81" s="127"/>
      <c r="W81" s="2"/>
      <c r="X81" s="2"/>
      <c r="Y81" s="2"/>
      <c r="Z81" s="2"/>
      <c r="AA81" s="2"/>
      <c r="AB81" s="2"/>
      <c r="AC81" s="2"/>
      <c r="AD81" s="2"/>
      <c r="AE81" s="2"/>
    </row>
    <row r="82" spans="1:31" s="66" customFormat="1" ht="14.5">
      <c r="A82" s="2"/>
      <c r="B82" s="2"/>
      <c r="C82" s="2"/>
      <c r="D82" s="2"/>
      <c r="E82" s="61" t="s">
        <v>20</v>
      </c>
      <c r="F82">
        <v>15</v>
      </c>
      <c r="G82">
        <v>15</v>
      </c>
      <c r="H82" s="127"/>
      <c r="I82" s="132"/>
      <c r="J82" s="132"/>
      <c r="K82" s="132"/>
      <c r="L82" s="132"/>
      <c r="M82" s="132"/>
      <c r="N82" s="132"/>
      <c r="O82" s="132"/>
      <c r="W82" s="2"/>
      <c r="X82" s="2"/>
      <c r="Y82" s="2"/>
      <c r="Z82" s="2"/>
      <c r="AA82" s="2"/>
      <c r="AB82" s="2"/>
      <c r="AC82" s="2"/>
      <c r="AD82" s="2"/>
      <c r="AE82" s="2"/>
    </row>
    <row r="83" spans="1:31" s="66" customFormat="1" ht="14.5">
      <c r="A83" s="2"/>
      <c r="B83" s="2"/>
      <c r="C83" s="2"/>
      <c r="D83" s="2"/>
      <c r="E83" s="59" t="s">
        <v>27</v>
      </c>
      <c r="F83">
        <v>747</v>
      </c>
      <c r="G83">
        <v>747</v>
      </c>
      <c r="H83" s="132"/>
      <c r="I83" s="132"/>
      <c r="J83" s="132"/>
      <c r="K83" s="127"/>
      <c r="W83" s="2"/>
      <c r="X83" s="2"/>
      <c r="Y83" s="2"/>
      <c r="Z83" s="2"/>
      <c r="AA83" s="2"/>
      <c r="AB83" s="2"/>
      <c r="AC83" s="2"/>
      <c r="AD83" s="2"/>
      <c r="AE83" s="2"/>
    </row>
    <row r="84" spans="1:31" ht="14.5">
      <c r="E84" s="60" t="s">
        <v>4</v>
      </c>
      <c r="F84">
        <v>658</v>
      </c>
      <c r="G84">
        <v>658</v>
      </c>
    </row>
    <row r="85" spans="1:31" ht="14.5">
      <c r="E85" s="61" t="s">
        <v>11</v>
      </c>
      <c r="F85">
        <v>317</v>
      </c>
      <c r="G85">
        <v>317</v>
      </c>
    </row>
    <row r="86" spans="1:31" ht="14.5">
      <c r="E86" s="61" t="s">
        <v>86</v>
      </c>
      <c r="F86">
        <v>2</v>
      </c>
      <c r="G86">
        <v>2</v>
      </c>
    </row>
    <row r="87" spans="1:31" ht="14.5">
      <c r="E87" s="61" t="s">
        <v>20</v>
      </c>
      <c r="F87">
        <v>339</v>
      </c>
      <c r="G87">
        <v>339</v>
      </c>
    </row>
    <row r="88" spans="1:31" ht="14.5">
      <c r="E88" s="60" t="s">
        <v>13</v>
      </c>
      <c r="F88">
        <v>77</v>
      </c>
      <c r="G88">
        <v>77</v>
      </c>
    </row>
    <row r="89" spans="1:31" ht="14.5">
      <c r="E89" s="61" t="s">
        <v>11</v>
      </c>
      <c r="F89">
        <v>23</v>
      </c>
      <c r="G89">
        <v>23</v>
      </c>
    </row>
    <row r="90" spans="1:31" ht="14.5">
      <c r="E90" s="61" t="s">
        <v>20</v>
      </c>
      <c r="F90">
        <v>54</v>
      </c>
      <c r="G90">
        <v>54</v>
      </c>
    </row>
    <row r="91" spans="1:31" ht="14.5">
      <c r="E91" s="60" t="s">
        <v>24</v>
      </c>
      <c r="F91">
        <v>12</v>
      </c>
      <c r="G91">
        <v>12</v>
      </c>
    </row>
    <row r="92" spans="1:31" ht="14.5">
      <c r="E92" s="61" t="s">
        <v>11</v>
      </c>
      <c r="F92">
        <v>5</v>
      </c>
      <c r="G92">
        <v>5</v>
      </c>
    </row>
    <row r="93" spans="1:31" ht="14.5">
      <c r="E93" s="61" t="s">
        <v>20</v>
      </c>
      <c r="F93">
        <v>7</v>
      </c>
      <c r="G93">
        <v>7</v>
      </c>
    </row>
    <row r="94" spans="1:31" ht="14.5">
      <c r="E94" s="59" t="s">
        <v>29</v>
      </c>
      <c r="F94">
        <v>1813</v>
      </c>
      <c r="G94">
        <v>1813</v>
      </c>
    </row>
    <row r="95" spans="1:31" ht="14.5">
      <c r="E95" s="60" t="s">
        <v>4</v>
      </c>
      <c r="F95">
        <v>1574</v>
      </c>
      <c r="G95">
        <v>1574</v>
      </c>
    </row>
    <row r="96" spans="1:31" ht="14.5">
      <c r="E96" s="61" t="s">
        <v>11</v>
      </c>
      <c r="F96">
        <v>720</v>
      </c>
      <c r="G96">
        <v>720</v>
      </c>
    </row>
    <row r="97" spans="5:7" ht="15">
      <c r="E97" s="61" t="s">
        <v>86</v>
      </c>
      <c r="F97">
        <v>22</v>
      </c>
      <c r="G97">
        <v>22</v>
      </c>
    </row>
    <row r="98" spans="5:7" ht="15">
      <c r="E98" s="61" t="s">
        <v>20</v>
      </c>
      <c r="F98">
        <v>832</v>
      </c>
      <c r="G98">
        <v>832</v>
      </c>
    </row>
    <row r="99" spans="5:7" ht="15">
      <c r="E99" s="60" t="s">
        <v>13</v>
      </c>
      <c r="F99">
        <v>211</v>
      </c>
      <c r="G99">
        <v>211</v>
      </c>
    </row>
    <row r="100" spans="5:7" ht="15">
      <c r="E100" s="61" t="s">
        <v>11</v>
      </c>
      <c r="F100">
        <v>103</v>
      </c>
      <c r="G100">
        <v>103</v>
      </c>
    </row>
    <row r="101" spans="5:7" ht="15">
      <c r="E101" s="61" t="s">
        <v>86</v>
      </c>
      <c r="F101">
        <v>4</v>
      </c>
      <c r="G101">
        <v>4</v>
      </c>
    </row>
    <row r="102" spans="5:7" ht="15">
      <c r="E102" s="61" t="s">
        <v>20</v>
      </c>
      <c r="F102">
        <v>104</v>
      </c>
      <c r="G102">
        <v>104</v>
      </c>
    </row>
    <row r="103" spans="5:7" ht="15">
      <c r="E103" s="60" t="s">
        <v>24</v>
      </c>
      <c r="F103">
        <v>28</v>
      </c>
      <c r="G103">
        <v>28</v>
      </c>
    </row>
    <row r="104" spans="5:7" ht="15">
      <c r="E104" s="61" t="s">
        <v>11</v>
      </c>
      <c r="F104">
        <v>15</v>
      </c>
      <c r="G104">
        <v>15</v>
      </c>
    </row>
    <row r="105" spans="5:7" ht="15">
      <c r="E105" s="61" t="s">
        <v>20</v>
      </c>
      <c r="F105">
        <v>13</v>
      </c>
      <c r="G105">
        <v>13</v>
      </c>
    </row>
    <row r="106" spans="5:7" ht="15">
      <c r="E106" s="59" t="s">
        <v>30</v>
      </c>
      <c r="F106">
        <v>2370</v>
      </c>
      <c r="G106">
        <v>2370</v>
      </c>
    </row>
    <row r="107" spans="5:7" ht="15">
      <c r="E107" s="60" t="s">
        <v>4</v>
      </c>
      <c r="F107">
        <v>2191</v>
      </c>
      <c r="G107">
        <v>2191</v>
      </c>
    </row>
    <row r="108" spans="5:7" ht="15">
      <c r="E108" s="61" t="s">
        <v>11</v>
      </c>
      <c r="F108">
        <v>2191</v>
      </c>
      <c r="G108">
        <v>2191</v>
      </c>
    </row>
    <row r="109" spans="5:7" ht="15">
      <c r="E109" s="60" t="s">
        <v>13</v>
      </c>
      <c r="F109">
        <v>179</v>
      </c>
      <c r="G109">
        <v>179</v>
      </c>
    </row>
    <row r="110" spans="5:7" ht="15">
      <c r="E110" s="61" t="s">
        <v>11</v>
      </c>
      <c r="F110">
        <v>179</v>
      </c>
      <c r="G110">
        <v>179</v>
      </c>
    </row>
    <row r="111" spans="5:7" ht="15">
      <c r="E111" s="59" t="s">
        <v>31</v>
      </c>
      <c r="F111">
        <v>6</v>
      </c>
      <c r="G111">
        <v>6</v>
      </c>
    </row>
    <row r="112" spans="5:7" ht="15">
      <c r="E112" s="60" t="s">
        <v>4</v>
      </c>
      <c r="F112">
        <v>6</v>
      </c>
      <c r="G112">
        <v>6</v>
      </c>
    </row>
    <row r="113" spans="5:7" ht="15">
      <c r="E113" s="61" t="s">
        <v>11</v>
      </c>
      <c r="F113">
        <v>4</v>
      </c>
      <c r="G113">
        <v>4</v>
      </c>
    </row>
    <row r="114" spans="5:7" ht="15">
      <c r="E114" s="61" t="s">
        <v>20</v>
      </c>
      <c r="F114">
        <v>2</v>
      </c>
      <c r="G114">
        <v>2</v>
      </c>
    </row>
    <row r="115" spans="5:7" ht="15">
      <c r="E115" s="59" t="s">
        <v>2</v>
      </c>
      <c r="F115">
        <v>3706</v>
      </c>
      <c r="G115">
        <v>3706</v>
      </c>
    </row>
    <row r="116" spans="5:7" ht="15">
      <c r="E116" s="60" t="s">
        <v>4</v>
      </c>
      <c r="F116">
        <v>3318</v>
      </c>
      <c r="G116">
        <v>3318</v>
      </c>
    </row>
    <row r="117" spans="5:7" ht="15">
      <c r="E117" s="61" t="s">
        <v>11</v>
      </c>
      <c r="F117">
        <v>3318</v>
      </c>
      <c r="G117">
        <v>3318</v>
      </c>
    </row>
    <row r="118" spans="5:7" ht="15">
      <c r="E118" s="60" t="s">
        <v>13</v>
      </c>
      <c r="F118">
        <v>388</v>
      </c>
      <c r="G118">
        <v>388</v>
      </c>
    </row>
    <row r="119" spans="5:7" ht="15">
      <c r="E119" s="61" t="s">
        <v>11</v>
      </c>
      <c r="F119">
        <v>388</v>
      </c>
      <c r="G119">
        <v>388</v>
      </c>
    </row>
    <row r="120" spans="5:7" ht="15">
      <c r="E120" s="59" t="s">
        <v>28</v>
      </c>
      <c r="F120">
        <v>7112</v>
      </c>
      <c r="G120">
        <v>7112</v>
      </c>
    </row>
    <row r="121" spans="5:7" ht="15">
      <c r="E121" s="60" t="s">
        <v>4</v>
      </c>
      <c r="F121">
        <v>6244</v>
      </c>
      <c r="G121">
        <v>6244</v>
      </c>
    </row>
    <row r="122" spans="5:7" ht="15">
      <c r="E122" s="61" t="s">
        <v>11</v>
      </c>
      <c r="F122">
        <v>3318</v>
      </c>
      <c r="G122">
        <v>3318</v>
      </c>
    </row>
    <row r="123" spans="5:7" ht="15">
      <c r="E123" s="61" t="s">
        <v>20</v>
      </c>
      <c r="F123">
        <v>2926</v>
      </c>
      <c r="G123">
        <v>2926</v>
      </c>
    </row>
    <row r="124" spans="5:7" ht="15">
      <c r="E124" s="60" t="s">
        <v>13</v>
      </c>
      <c r="F124">
        <v>672</v>
      </c>
      <c r="G124">
        <v>672</v>
      </c>
    </row>
    <row r="125" spans="5:7" ht="15">
      <c r="E125" s="61" t="s">
        <v>11</v>
      </c>
      <c r="F125">
        <v>377</v>
      </c>
      <c r="G125">
        <v>377</v>
      </c>
    </row>
    <row r="126" spans="5:7" ht="15">
      <c r="E126" s="61" t="s">
        <v>20</v>
      </c>
      <c r="F126">
        <v>295</v>
      </c>
      <c r="G126">
        <v>295</v>
      </c>
    </row>
    <row r="127" spans="5:7" ht="15">
      <c r="E127" s="60" t="s">
        <v>24</v>
      </c>
      <c r="F127">
        <v>196</v>
      </c>
      <c r="G127">
        <v>196</v>
      </c>
    </row>
    <row r="128" spans="5:7" ht="15">
      <c r="E128" s="61" t="s">
        <v>11</v>
      </c>
      <c r="F128">
        <v>101</v>
      </c>
      <c r="G128">
        <v>101</v>
      </c>
    </row>
    <row r="129" spans="5:7" ht="15">
      <c r="E129" s="61" t="s">
        <v>20</v>
      </c>
      <c r="F129">
        <v>95</v>
      </c>
      <c r="G129">
        <v>95</v>
      </c>
    </row>
    <row r="130" spans="5:7" ht="15">
      <c r="E130" s="59" t="s">
        <v>45</v>
      </c>
      <c r="F130">
        <v>22</v>
      </c>
      <c r="G130">
        <v>22</v>
      </c>
    </row>
    <row r="131" spans="5:7" ht="15">
      <c r="E131" s="60" t="s">
        <v>4</v>
      </c>
      <c r="F131">
        <v>22</v>
      </c>
      <c r="G131">
        <v>22</v>
      </c>
    </row>
    <row r="132" spans="5:7" ht="15">
      <c r="E132" s="61" t="s">
        <v>11</v>
      </c>
      <c r="F132">
        <v>22</v>
      </c>
      <c r="G132">
        <v>22</v>
      </c>
    </row>
    <row r="133" spans="5:7" ht="15">
      <c r="E133" s="59" t="s">
        <v>33</v>
      </c>
      <c r="F133">
        <v>16725</v>
      </c>
      <c r="G133">
        <v>16725</v>
      </c>
    </row>
  </sheetData>
  <mergeCells count="2">
    <mergeCell ref="E4:R4"/>
    <mergeCell ref="E5:R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E5C41-3314-4718-905F-E95B9A4BC8AD}">
  <dimension ref="A1:AE133"/>
  <sheetViews>
    <sheetView tabSelected="1" topLeftCell="E3" workbookViewId="0">
      <selection activeCell="L24" sqref="L24"/>
    </sheetView>
  </sheetViews>
  <sheetFormatPr defaultColWidth="9.1796875" defaultRowHeight="12.5" outlineLevelRow="1" outlineLevelCol="1"/>
  <cols>
    <col min="1" max="1" width="26" style="2" hidden="1" customWidth="1" outlineLevel="1"/>
    <col min="2" max="2" width="13.1796875" style="2" hidden="1" customWidth="1" outlineLevel="1"/>
    <col min="3" max="3" width="12" style="2" hidden="1" customWidth="1" outlineLevel="1"/>
    <col min="4" max="4" width="20.1796875" style="2" hidden="1" customWidth="1" outlineLevel="1"/>
    <col min="5" max="5" width="24.54296875" style="2" bestFit="1" customWidth="1" collapsed="1"/>
    <col min="6" max="11" width="11" style="66" bestFit="1" customWidth="1"/>
    <col min="12" max="17" width="11.81640625" style="66" bestFit="1" customWidth="1"/>
    <col min="18" max="18" width="12.7265625" style="66" customWidth="1"/>
    <col min="19" max="19" width="11.54296875" style="66" customWidth="1"/>
    <col min="20" max="20" width="15.1796875" style="66" customWidth="1"/>
    <col min="21" max="21" width="9.453125" style="66" bestFit="1" customWidth="1"/>
    <col min="22" max="22" width="2.81640625" style="66" customWidth="1"/>
    <col min="23" max="16384" width="9.1796875" style="2"/>
  </cols>
  <sheetData>
    <row r="1" spans="1:30" ht="33.75" hidden="1" customHeight="1" outlineLevel="1">
      <c r="A1" s="2" t="s">
        <v>48</v>
      </c>
      <c r="B1" s="64">
        <v>44530</v>
      </c>
      <c r="F1" s="65">
        <v>44197</v>
      </c>
      <c r="G1" s="65">
        <f>EOMONTH(F1,0)+1</f>
        <v>44228</v>
      </c>
      <c r="H1" s="65">
        <f t="shared" ref="H1:N1" si="0">EOMONTH(G1,0)+1</f>
        <v>44256</v>
      </c>
      <c r="I1" s="65">
        <f t="shared" si="0"/>
        <v>44287</v>
      </c>
      <c r="J1" s="65">
        <f t="shared" si="0"/>
        <v>44317</v>
      </c>
      <c r="K1" s="65">
        <f t="shared" si="0"/>
        <v>44348</v>
      </c>
      <c r="L1" s="65">
        <f t="shared" si="0"/>
        <v>44378</v>
      </c>
      <c r="M1" s="65">
        <f t="shared" si="0"/>
        <v>44409</v>
      </c>
      <c r="N1" s="65">
        <f t="shared" si="0"/>
        <v>44440</v>
      </c>
      <c r="O1" s="65">
        <f>EOMONTH(N1,0)+1</f>
        <v>44470</v>
      </c>
      <c r="P1" s="65">
        <f>EOMONTH(O1,0)+1</f>
        <v>44501</v>
      </c>
      <c r="Q1" s="65">
        <f>EOMONTH(P1,0)+1</f>
        <v>44531</v>
      </c>
      <c r="S1" s="65">
        <f>DATE(YEAR(F1)-1,MONTH(F1),1)</f>
        <v>43831</v>
      </c>
    </row>
    <row r="2" spans="1:30" ht="33.75" hidden="1" customHeight="1" outlineLevel="1">
      <c r="A2" s="2" t="s">
        <v>49</v>
      </c>
      <c r="B2" s="67">
        <v>11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S2" s="68">
        <f>EOMONTH(DATE(YEAR(B1)-1,MONTH(B1),DAY(B1)),0)</f>
        <v>44165</v>
      </c>
    </row>
    <row r="3" spans="1:30" ht="3.65" customHeight="1" collapsed="1" thickBot="1"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30" ht="39" customHeight="1" thickBot="1">
      <c r="E4" s="144" t="s">
        <v>50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6"/>
      <c r="S4" s="70"/>
      <c r="T4" s="71"/>
      <c r="U4" s="72"/>
      <c r="V4" s="73"/>
    </row>
    <row r="5" spans="1:30" ht="38.25" customHeight="1" thickBot="1">
      <c r="E5" s="144" t="s">
        <v>51</v>
      </c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6"/>
      <c r="S5" s="147">
        <v>2020</v>
      </c>
      <c r="T5" s="75"/>
      <c r="U5" s="76"/>
      <c r="V5" s="77"/>
    </row>
    <row r="6" spans="1:30" ht="17.25" customHeight="1">
      <c r="A6" s="78" t="s">
        <v>52</v>
      </c>
      <c r="B6" s="78" t="s">
        <v>53</v>
      </c>
      <c r="C6" s="78" t="s">
        <v>54</v>
      </c>
      <c r="D6" s="78" t="s">
        <v>55</v>
      </c>
      <c r="E6" s="79" t="s">
        <v>56</v>
      </c>
      <c r="F6" s="80">
        <v>44197</v>
      </c>
      <c r="G6" s="80">
        <v>44228</v>
      </c>
      <c r="H6" s="80">
        <v>44256</v>
      </c>
      <c r="I6" s="80">
        <v>44287</v>
      </c>
      <c r="J6" s="80">
        <v>44317</v>
      </c>
      <c r="K6" s="80">
        <v>44348</v>
      </c>
      <c r="L6" s="80">
        <v>44378</v>
      </c>
      <c r="M6" s="80">
        <v>44409</v>
      </c>
      <c r="N6" s="80">
        <v>44440</v>
      </c>
      <c r="O6" s="80">
        <v>44470</v>
      </c>
      <c r="P6" s="80" t="s">
        <v>57</v>
      </c>
      <c r="Q6" s="80">
        <v>44531</v>
      </c>
      <c r="R6" s="81" t="s">
        <v>58</v>
      </c>
      <c r="S6" s="82" t="s">
        <v>26</v>
      </c>
      <c r="T6" s="82" t="s">
        <v>59</v>
      </c>
      <c r="U6" s="83" t="s">
        <v>8</v>
      </c>
      <c r="V6" s="77"/>
      <c r="AB6" s="148"/>
      <c r="AD6" s="148"/>
    </row>
    <row r="7" spans="1:30" ht="17.25" hidden="1" customHeight="1" outlineLevel="1">
      <c r="A7" s="84" t="s">
        <v>60</v>
      </c>
      <c r="B7" s="84" t="s">
        <v>61</v>
      </c>
      <c r="C7" s="84"/>
      <c r="D7" s="84" t="s">
        <v>62</v>
      </c>
      <c r="E7" s="85" t="s">
        <v>63</v>
      </c>
      <c r="F7" s="86">
        <v>144</v>
      </c>
      <c r="G7" s="86">
        <v>0</v>
      </c>
      <c r="H7" s="86">
        <v>0</v>
      </c>
      <c r="I7" s="86">
        <v>0</v>
      </c>
      <c r="J7" s="86">
        <v>547</v>
      </c>
      <c r="K7" s="86">
        <v>985</v>
      </c>
      <c r="L7" s="86">
        <v>8613</v>
      </c>
      <c r="M7" s="86">
        <v>12320</v>
      </c>
      <c r="N7" s="86">
        <v>9527</v>
      </c>
      <c r="O7" s="87">
        <v>7112</v>
      </c>
      <c r="P7" s="86">
        <v>1149</v>
      </c>
      <c r="Q7" s="86">
        <v>0</v>
      </c>
      <c r="R7" s="88">
        <v>40397</v>
      </c>
      <c r="S7" s="86">
        <v>6566.83</v>
      </c>
      <c r="T7" s="86">
        <v>33830.17</v>
      </c>
      <c r="U7" s="89">
        <v>515.16999999999996</v>
      </c>
      <c r="V7" s="86"/>
    </row>
    <row r="8" spans="1:30" ht="17.25" hidden="1" customHeight="1" outlineLevel="1">
      <c r="A8" s="84" t="s">
        <v>64</v>
      </c>
      <c r="B8" s="84" t="s">
        <v>61</v>
      </c>
      <c r="C8" s="84"/>
      <c r="D8" s="84" t="s">
        <v>62</v>
      </c>
      <c r="E8" s="85" t="s">
        <v>63</v>
      </c>
      <c r="F8" s="86">
        <v>0</v>
      </c>
      <c r="G8" s="86">
        <v>0</v>
      </c>
      <c r="H8" s="86">
        <v>0</v>
      </c>
      <c r="I8" s="86">
        <v>0</v>
      </c>
      <c r="J8" s="86">
        <v>0</v>
      </c>
      <c r="K8" s="86">
        <v>0</v>
      </c>
      <c r="L8" s="86">
        <v>0</v>
      </c>
      <c r="M8" s="86">
        <v>0</v>
      </c>
      <c r="N8" s="86">
        <v>0</v>
      </c>
      <c r="O8" s="86">
        <v>0</v>
      </c>
      <c r="P8" s="86">
        <v>0</v>
      </c>
      <c r="Q8" s="86">
        <v>0</v>
      </c>
      <c r="R8" s="88">
        <v>0</v>
      </c>
      <c r="S8" s="86">
        <v>0</v>
      </c>
      <c r="T8" s="86">
        <v>0</v>
      </c>
      <c r="U8" s="89">
        <v>0</v>
      </c>
      <c r="V8" s="86"/>
    </row>
    <row r="9" spans="1:30" ht="17.25" customHeight="1" collapsed="1">
      <c r="A9" s="84"/>
      <c r="B9" s="84"/>
      <c r="C9" s="84"/>
      <c r="D9" s="84"/>
      <c r="E9" s="90" t="s">
        <v>63</v>
      </c>
      <c r="F9" s="77">
        <v>144</v>
      </c>
      <c r="G9" s="77">
        <v>0</v>
      </c>
      <c r="H9" s="77">
        <v>0</v>
      </c>
      <c r="I9" s="77">
        <v>0</v>
      </c>
      <c r="J9" s="77">
        <v>547</v>
      </c>
      <c r="K9" s="77">
        <v>985</v>
      </c>
      <c r="L9" s="77">
        <v>8613</v>
      </c>
      <c r="M9" s="77">
        <v>12320</v>
      </c>
      <c r="N9" s="77">
        <v>9527</v>
      </c>
      <c r="O9" s="77">
        <v>7112</v>
      </c>
      <c r="P9" s="77">
        <v>1149</v>
      </c>
      <c r="Q9" s="77">
        <v>0</v>
      </c>
      <c r="R9" s="91">
        <v>40397</v>
      </c>
      <c r="S9" s="77">
        <v>6566.83</v>
      </c>
      <c r="T9" s="77">
        <v>33830.17</v>
      </c>
      <c r="U9" s="92">
        <v>515.16999999999996</v>
      </c>
      <c r="V9" s="77"/>
      <c r="W9" s="148"/>
      <c r="X9" s="148"/>
      <c r="AB9" s="148"/>
      <c r="AD9" s="148"/>
    </row>
    <row r="10" spans="1:30" ht="17.25" hidden="1" customHeight="1" outlineLevel="1">
      <c r="A10" s="84" t="s">
        <v>60</v>
      </c>
      <c r="B10" s="84" t="s">
        <v>5</v>
      </c>
      <c r="C10" s="84"/>
      <c r="D10" s="84" t="s">
        <v>62</v>
      </c>
      <c r="E10" s="85" t="s">
        <v>65</v>
      </c>
      <c r="F10" s="86">
        <v>284</v>
      </c>
      <c r="G10" s="86">
        <v>257</v>
      </c>
      <c r="H10" s="86">
        <v>432</v>
      </c>
      <c r="I10" s="86">
        <v>656</v>
      </c>
      <c r="J10" s="86">
        <v>921</v>
      </c>
      <c r="K10" s="86">
        <v>1029</v>
      </c>
      <c r="L10" s="86">
        <v>3718</v>
      </c>
      <c r="M10" s="86">
        <v>4621</v>
      </c>
      <c r="N10" s="86">
        <v>1565</v>
      </c>
      <c r="O10" s="86">
        <v>747</v>
      </c>
      <c r="P10" s="86">
        <v>2336</v>
      </c>
      <c r="Q10" s="86">
        <v>0</v>
      </c>
      <c r="R10" s="88">
        <v>16566</v>
      </c>
      <c r="S10" s="86">
        <v>5850</v>
      </c>
      <c r="T10" s="86">
        <v>10716</v>
      </c>
      <c r="U10" s="89">
        <v>183.18</v>
      </c>
      <c r="V10" s="86"/>
    </row>
    <row r="11" spans="1:30" ht="17.25" hidden="1" customHeight="1" outlineLevel="1">
      <c r="A11" s="84" t="s">
        <v>64</v>
      </c>
      <c r="B11" s="84" t="s">
        <v>5</v>
      </c>
      <c r="C11" s="84"/>
      <c r="D11" s="84" t="s">
        <v>62</v>
      </c>
      <c r="E11" s="85" t="s">
        <v>65</v>
      </c>
      <c r="F11" s="86">
        <v>0</v>
      </c>
      <c r="G11" s="86">
        <v>0</v>
      </c>
      <c r="H11" s="86">
        <v>0</v>
      </c>
      <c r="I11" s="86">
        <v>0</v>
      </c>
      <c r="J11" s="86">
        <v>0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  <c r="P11" s="86">
        <v>0</v>
      </c>
      <c r="Q11" s="86">
        <v>0</v>
      </c>
      <c r="R11" s="88">
        <v>0</v>
      </c>
      <c r="S11" s="86">
        <v>0</v>
      </c>
      <c r="T11" s="86">
        <v>0</v>
      </c>
      <c r="U11" s="89">
        <v>0</v>
      </c>
      <c r="V11" s="86"/>
    </row>
    <row r="12" spans="1:30" ht="17.25" customHeight="1" collapsed="1">
      <c r="A12" s="84"/>
      <c r="B12" s="84"/>
      <c r="C12" s="84"/>
      <c r="D12" s="84"/>
      <c r="E12" s="90" t="s">
        <v>65</v>
      </c>
      <c r="F12" s="77">
        <v>284</v>
      </c>
      <c r="G12" s="77">
        <v>257</v>
      </c>
      <c r="H12" s="77">
        <v>432</v>
      </c>
      <c r="I12" s="77">
        <v>656</v>
      </c>
      <c r="J12" s="77">
        <v>921</v>
      </c>
      <c r="K12" s="77">
        <v>1029</v>
      </c>
      <c r="L12" s="77">
        <v>3718</v>
      </c>
      <c r="M12" s="77">
        <v>4621</v>
      </c>
      <c r="N12" s="77">
        <v>1565</v>
      </c>
      <c r="O12" s="77">
        <v>747</v>
      </c>
      <c r="P12" s="77">
        <v>2336</v>
      </c>
      <c r="Q12" s="77">
        <v>0</v>
      </c>
      <c r="R12" s="91">
        <v>16566</v>
      </c>
      <c r="S12" s="77">
        <v>5850</v>
      </c>
      <c r="T12" s="77">
        <v>10716</v>
      </c>
      <c r="U12" s="92">
        <v>183.18</v>
      </c>
      <c r="V12" s="77"/>
      <c r="W12" s="148"/>
      <c r="X12" s="148"/>
      <c r="AB12" s="148"/>
      <c r="AC12" s="148"/>
      <c r="AD12" s="148"/>
    </row>
    <row r="13" spans="1:30" ht="17.25" hidden="1" customHeight="1" outlineLevel="1">
      <c r="A13" s="84" t="s">
        <v>60</v>
      </c>
      <c r="B13" s="84" t="s">
        <v>66</v>
      </c>
      <c r="C13" s="84"/>
      <c r="D13" s="84" t="s">
        <v>62</v>
      </c>
      <c r="E13" s="85" t="s">
        <v>67</v>
      </c>
      <c r="F13" s="86">
        <v>88</v>
      </c>
      <c r="G13" s="86">
        <v>32</v>
      </c>
      <c r="H13" s="86">
        <v>47</v>
      </c>
      <c r="I13" s="86">
        <v>52</v>
      </c>
      <c r="J13" s="86">
        <v>555</v>
      </c>
      <c r="K13" s="86">
        <v>416</v>
      </c>
      <c r="L13" s="86">
        <v>599</v>
      </c>
      <c r="M13" s="86">
        <v>1373</v>
      </c>
      <c r="N13" s="86">
        <v>1209</v>
      </c>
      <c r="O13" s="86">
        <v>955</v>
      </c>
      <c r="P13" s="86">
        <v>712</v>
      </c>
      <c r="Q13" s="86">
        <v>0</v>
      </c>
      <c r="R13" s="88">
        <v>6038</v>
      </c>
      <c r="S13" s="86">
        <v>3271</v>
      </c>
      <c r="T13" s="86">
        <v>2767</v>
      </c>
      <c r="U13" s="89">
        <v>84.59</v>
      </c>
      <c r="V13" s="86"/>
      <c r="W13" s="148"/>
      <c r="X13" s="148"/>
    </row>
    <row r="14" spans="1:30" ht="17.25" hidden="1" customHeight="1" outlineLevel="1">
      <c r="A14" s="84" t="s">
        <v>64</v>
      </c>
      <c r="B14" s="84" t="s">
        <v>66</v>
      </c>
      <c r="C14" s="84"/>
      <c r="D14" s="84" t="s">
        <v>62</v>
      </c>
      <c r="E14" s="85" t="s">
        <v>67</v>
      </c>
      <c r="F14" s="86">
        <v>0</v>
      </c>
      <c r="G14" s="86">
        <v>0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86">
        <v>0</v>
      </c>
      <c r="Q14" s="86">
        <v>0</v>
      </c>
      <c r="R14" s="88">
        <v>0</v>
      </c>
      <c r="S14" s="86">
        <v>0</v>
      </c>
      <c r="T14" s="86">
        <v>0</v>
      </c>
      <c r="U14" s="89">
        <v>0</v>
      </c>
      <c r="V14" s="86"/>
      <c r="W14" s="148"/>
      <c r="X14" s="148"/>
    </row>
    <row r="15" spans="1:30" ht="17.25" customHeight="1" collapsed="1">
      <c r="A15" s="84"/>
      <c r="B15" s="84"/>
      <c r="C15" s="84"/>
      <c r="D15" s="84"/>
      <c r="E15" s="90" t="s">
        <v>67</v>
      </c>
      <c r="F15" s="77">
        <v>88</v>
      </c>
      <c r="G15" s="77">
        <v>32</v>
      </c>
      <c r="H15" s="77">
        <v>47</v>
      </c>
      <c r="I15" s="77">
        <v>52</v>
      </c>
      <c r="J15" s="77">
        <v>555</v>
      </c>
      <c r="K15" s="77">
        <v>416</v>
      </c>
      <c r="L15" s="77">
        <v>599</v>
      </c>
      <c r="M15" s="77">
        <v>1373</v>
      </c>
      <c r="N15" s="77">
        <v>1209</v>
      </c>
      <c r="O15" s="77">
        <v>955</v>
      </c>
      <c r="P15" s="77">
        <v>712</v>
      </c>
      <c r="Q15" s="77">
        <v>0</v>
      </c>
      <c r="R15" s="91">
        <v>6038</v>
      </c>
      <c r="S15" s="77">
        <v>3271</v>
      </c>
      <c r="T15" s="77">
        <v>2767</v>
      </c>
      <c r="U15" s="92">
        <v>84.59</v>
      </c>
      <c r="V15" s="77"/>
      <c r="W15" s="148"/>
      <c r="X15" s="148"/>
      <c r="AB15" s="66"/>
    </row>
    <row r="16" spans="1:30" ht="17.25" hidden="1" customHeight="1" outlineLevel="1">
      <c r="A16" s="84" t="s">
        <v>60</v>
      </c>
      <c r="B16" s="84" t="s">
        <v>68</v>
      </c>
      <c r="C16" s="84"/>
      <c r="D16" s="84" t="s">
        <v>62</v>
      </c>
      <c r="E16" s="85" t="s">
        <v>69</v>
      </c>
      <c r="F16" s="86">
        <v>81</v>
      </c>
      <c r="G16" s="86">
        <v>29</v>
      </c>
      <c r="H16" s="86">
        <v>18</v>
      </c>
      <c r="I16" s="86">
        <v>42</v>
      </c>
      <c r="J16" s="86">
        <v>97</v>
      </c>
      <c r="K16" s="86">
        <v>96</v>
      </c>
      <c r="L16" s="86">
        <v>447</v>
      </c>
      <c r="M16" s="86">
        <v>1149</v>
      </c>
      <c r="N16" s="86">
        <v>1611</v>
      </c>
      <c r="O16" s="86">
        <v>1813</v>
      </c>
      <c r="P16" s="86">
        <v>429</v>
      </c>
      <c r="Q16" s="86">
        <v>0</v>
      </c>
      <c r="R16" s="88">
        <v>5812</v>
      </c>
      <c r="S16" s="86">
        <v>3370</v>
      </c>
      <c r="T16" s="86">
        <v>2442</v>
      </c>
      <c r="U16" s="89">
        <v>72.459999999999994</v>
      </c>
      <c r="V16" s="86"/>
      <c r="W16" s="148"/>
      <c r="X16" s="148"/>
    </row>
    <row r="17" spans="1:28" ht="17.25" hidden="1" customHeight="1" outlineLevel="1">
      <c r="A17" s="84" t="s">
        <v>64</v>
      </c>
      <c r="B17" s="84" t="s">
        <v>68</v>
      </c>
      <c r="C17" s="84"/>
      <c r="D17" s="84" t="s">
        <v>62</v>
      </c>
      <c r="E17" s="85" t="s">
        <v>69</v>
      </c>
      <c r="F17" s="86">
        <v>0</v>
      </c>
      <c r="G17" s="86">
        <v>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86">
        <v>0</v>
      </c>
      <c r="Q17" s="86">
        <v>0</v>
      </c>
      <c r="R17" s="88">
        <v>0</v>
      </c>
      <c r="S17" s="86">
        <v>0</v>
      </c>
      <c r="T17" s="86">
        <v>0</v>
      </c>
      <c r="U17" s="89">
        <v>0</v>
      </c>
      <c r="V17" s="86"/>
      <c r="W17" s="148"/>
      <c r="X17" s="148"/>
    </row>
    <row r="18" spans="1:28" ht="17.25" customHeight="1" collapsed="1">
      <c r="A18" s="84"/>
      <c r="B18" s="84"/>
      <c r="C18" s="84"/>
      <c r="D18" s="84"/>
      <c r="E18" s="90" t="s">
        <v>69</v>
      </c>
      <c r="F18" s="77">
        <v>81</v>
      </c>
      <c r="G18" s="77">
        <v>29</v>
      </c>
      <c r="H18" s="77">
        <v>18</v>
      </c>
      <c r="I18" s="77">
        <v>42</v>
      </c>
      <c r="J18" s="77">
        <v>97</v>
      </c>
      <c r="K18" s="77">
        <v>96</v>
      </c>
      <c r="L18" s="77">
        <v>447</v>
      </c>
      <c r="M18" s="77">
        <v>1149</v>
      </c>
      <c r="N18" s="77">
        <v>1611</v>
      </c>
      <c r="O18" s="77">
        <v>1813</v>
      </c>
      <c r="P18" s="77">
        <v>429</v>
      </c>
      <c r="Q18" s="77">
        <v>0</v>
      </c>
      <c r="R18" s="91">
        <v>5812</v>
      </c>
      <c r="S18" s="77">
        <v>3370</v>
      </c>
      <c r="T18" s="77">
        <v>2442</v>
      </c>
      <c r="U18" s="92">
        <v>72.459999999999994</v>
      </c>
      <c r="V18" s="77"/>
      <c r="W18" s="148"/>
      <c r="X18" s="148"/>
      <c r="AB18" s="148"/>
    </row>
    <row r="19" spans="1:28" ht="17.25" hidden="1" customHeight="1" outlineLevel="1">
      <c r="A19" s="84" t="s">
        <v>60</v>
      </c>
      <c r="B19" s="84" t="s">
        <v>70</v>
      </c>
      <c r="C19" s="84"/>
      <c r="D19" s="84" t="s">
        <v>62</v>
      </c>
      <c r="E19" s="85" t="s">
        <v>71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v>0</v>
      </c>
      <c r="R19" s="88">
        <v>0</v>
      </c>
      <c r="S19" s="86">
        <v>0</v>
      </c>
      <c r="T19" s="86">
        <v>0</v>
      </c>
      <c r="U19" s="89">
        <v>0</v>
      </c>
      <c r="V19" s="86"/>
      <c r="W19" s="148"/>
      <c r="X19" s="148"/>
    </row>
    <row r="20" spans="1:28" ht="17.25" hidden="1" customHeight="1" outlineLevel="1">
      <c r="A20" s="84" t="s">
        <v>64</v>
      </c>
      <c r="B20" s="84" t="s">
        <v>70</v>
      </c>
      <c r="C20" s="84"/>
      <c r="D20" s="84" t="s">
        <v>62</v>
      </c>
      <c r="E20" s="85" t="s">
        <v>71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86">
        <v>0</v>
      </c>
      <c r="Q20" s="86">
        <v>0</v>
      </c>
      <c r="R20" s="88">
        <v>0</v>
      </c>
      <c r="S20" s="86">
        <v>0</v>
      </c>
      <c r="T20" s="86">
        <v>0</v>
      </c>
      <c r="U20" s="89">
        <v>0</v>
      </c>
      <c r="V20" s="86"/>
      <c r="W20" s="148"/>
      <c r="X20" s="148"/>
    </row>
    <row r="21" spans="1:28" ht="17.25" customHeight="1" collapsed="1">
      <c r="B21" s="84"/>
      <c r="C21" s="84"/>
      <c r="E21" s="90" t="s">
        <v>71</v>
      </c>
      <c r="F21" s="77">
        <v>0</v>
      </c>
      <c r="G21" s="77">
        <v>0</v>
      </c>
      <c r="H21" s="93">
        <v>0</v>
      </c>
      <c r="I21" s="77">
        <v>0</v>
      </c>
      <c r="J21" s="94">
        <v>0</v>
      </c>
      <c r="K21" s="77">
        <v>0</v>
      </c>
      <c r="L21" s="93">
        <v>0</v>
      </c>
      <c r="M21" s="93">
        <v>0</v>
      </c>
      <c r="N21" s="94">
        <v>0</v>
      </c>
      <c r="O21" s="94">
        <v>0</v>
      </c>
      <c r="P21" s="95">
        <v>0</v>
      </c>
      <c r="Q21" s="93">
        <v>0</v>
      </c>
      <c r="R21" s="91">
        <v>0</v>
      </c>
      <c r="S21" s="77">
        <v>0</v>
      </c>
      <c r="T21" s="77">
        <v>0</v>
      </c>
      <c r="U21" s="92">
        <v>0</v>
      </c>
      <c r="V21" s="77"/>
      <c r="W21" s="148"/>
      <c r="X21" s="148"/>
      <c r="AB21" s="148"/>
    </row>
    <row r="22" spans="1:28" ht="17.25" hidden="1" customHeight="1" outlineLevel="1">
      <c r="A22" s="84" t="s">
        <v>60</v>
      </c>
      <c r="B22" s="84" t="s">
        <v>72</v>
      </c>
      <c r="C22" s="84"/>
      <c r="D22" s="84" t="s">
        <v>62</v>
      </c>
      <c r="E22" s="85" t="s">
        <v>73</v>
      </c>
      <c r="F22" s="86">
        <v>0</v>
      </c>
      <c r="G22" s="86">
        <v>0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6">
        <v>0</v>
      </c>
      <c r="P22" s="86">
        <v>0</v>
      </c>
      <c r="Q22" s="86">
        <v>0</v>
      </c>
      <c r="R22" s="88">
        <v>0</v>
      </c>
      <c r="S22" s="86">
        <v>0</v>
      </c>
      <c r="T22" s="86">
        <v>0</v>
      </c>
      <c r="U22" s="89">
        <v>0</v>
      </c>
      <c r="V22" s="86"/>
      <c r="W22" s="148"/>
      <c r="X22" s="148"/>
    </row>
    <row r="23" spans="1:28" ht="17.25" hidden="1" customHeight="1" outlineLevel="1">
      <c r="A23" s="84" t="s">
        <v>64</v>
      </c>
      <c r="B23" s="84" t="s">
        <v>72</v>
      </c>
      <c r="C23" s="84"/>
      <c r="D23" s="84" t="s">
        <v>62</v>
      </c>
      <c r="E23" s="85" t="s">
        <v>73</v>
      </c>
      <c r="F23" s="86">
        <v>0</v>
      </c>
      <c r="G23" s="86">
        <v>0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6">
        <v>0</v>
      </c>
      <c r="P23" s="86">
        <v>0</v>
      </c>
      <c r="Q23" s="86">
        <v>0</v>
      </c>
      <c r="R23" s="88">
        <v>0</v>
      </c>
      <c r="S23" s="86">
        <v>0</v>
      </c>
      <c r="T23" s="86">
        <v>0</v>
      </c>
      <c r="U23" s="89">
        <v>0</v>
      </c>
      <c r="V23" s="86"/>
      <c r="W23" s="148"/>
      <c r="X23" s="148"/>
    </row>
    <row r="24" spans="1:28" ht="17.25" customHeight="1" collapsed="1" thickBot="1">
      <c r="B24" s="84"/>
      <c r="C24" s="84"/>
      <c r="E24" s="90" t="s">
        <v>73</v>
      </c>
      <c r="F24" s="77">
        <v>0</v>
      </c>
      <c r="G24" s="77">
        <v>0</v>
      </c>
      <c r="H24" s="93">
        <v>0</v>
      </c>
      <c r="I24" s="77">
        <v>0</v>
      </c>
      <c r="J24" s="94">
        <v>0</v>
      </c>
      <c r="K24" s="77">
        <v>0</v>
      </c>
      <c r="L24" s="93">
        <v>0</v>
      </c>
      <c r="M24" s="93">
        <v>0</v>
      </c>
      <c r="N24" s="94">
        <v>0</v>
      </c>
      <c r="O24" s="94">
        <v>0</v>
      </c>
      <c r="P24" s="95">
        <v>0</v>
      </c>
      <c r="Q24" s="93">
        <v>0</v>
      </c>
      <c r="R24" s="91">
        <v>0</v>
      </c>
      <c r="S24" s="77">
        <v>0</v>
      </c>
      <c r="T24" s="77">
        <v>0</v>
      </c>
      <c r="U24" s="92">
        <v>0</v>
      </c>
      <c r="V24" s="77"/>
      <c r="W24" s="148"/>
      <c r="X24" s="148"/>
      <c r="AB24" s="148"/>
    </row>
    <row r="25" spans="1:28" ht="17.25" customHeight="1" thickBot="1">
      <c r="B25" s="84"/>
      <c r="C25" s="84"/>
      <c r="E25" s="96" t="s">
        <v>74</v>
      </c>
      <c r="F25" s="97">
        <v>597</v>
      </c>
      <c r="G25" s="98">
        <v>318</v>
      </c>
      <c r="H25" s="98">
        <v>497</v>
      </c>
      <c r="I25" s="98">
        <v>750</v>
      </c>
      <c r="J25" s="98">
        <v>2120</v>
      </c>
      <c r="K25" s="99">
        <v>2526</v>
      </c>
      <c r="L25" s="99">
        <v>13377</v>
      </c>
      <c r="M25" s="99">
        <v>19463</v>
      </c>
      <c r="N25" s="99">
        <v>13912</v>
      </c>
      <c r="O25" s="99">
        <v>10627</v>
      </c>
      <c r="P25" s="99">
        <v>4626</v>
      </c>
      <c r="Q25" s="100">
        <v>0</v>
      </c>
      <c r="R25" s="101">
        <v>68813</v>
      </c>
      <c r="S25" s="99">
        <v>19057.830000000002</v>
      </c>
      <c r="T25" s="99">
        <v>49755.17</v>
      </c>
      <c r="U25" s="102">
        <v>261.07</v>
      </c>
      <c r="V25" s="77"/>
      <c r="W25" s="148"/>
      <c r="X25" s="148"/>
    </row>
    <row r="26" spans="1:28" ht="17.25" hidden="1" customHeight="1" outlineLevel="1">
      <c r="A26" s="84" t="s">
        <v>60</v>
      </c>
      <c r="B26" s="84" t="s">
        <v>61</v>
      </c>
      <c r="C26" s="84"/>
      <c r="D26" s="84" t="s">
        <v>62</v>
      </c>
      <c r="E26" s="85" t="s">
        <v>63</v>
      </c>
      <c r="F26" s="86">
        <v>1367</v>
      </c>
      <c r="G26" s="86">
        <v>1129</v>
      </c>
      <c r="H26" s="86">
        <v>1557</v>
      </c>
      <c r="I26" s="86">
        <v>0</v>
      </c>
      <c r="J26" s="86">
        <v>0</v>
      </c>
      <c r="K26" s="86">
        <v>0</v>
      </c>
      <c r="L26" s="86">
        <v>266</v>
      </c>
      <c r="M26" s="86">
        <v>197</v>
      </c>
      <c r="N26" s="86">
        <v>1291</v>
      </c>
      <c r="O26" s="86">
        <v>759.83</v>
      </c>
      <c r="P26" s="86">
        <v>0</v>
      </c>
      <c r="Q26" s="86">
        <v>173</v>
      </c>
      <c r="R26" s="88">
        <v>6566.83</v>
      </c>
      <c r="S26" s="86">
        <v>6566.83</v>
      </c>
      <c r="T26" s="86">
        <v>0</v>
      </c>
      <c r="U26" s="89">
        <v>0</v>
      </c>
      <c r="V26" s="86"/>
    </row>
    <row r="27" spans="1:28" ht="17.25" hidden="1" customHeight="1" outlineLevel="1">
      <c r="A27" s="84" t="s">
        <v>64</v>
      </c>
      <c r="B27" s="84" t="s">
        <v>61</v>
      </c>
      <c r="C27" s="84"/>
      <c r="D27" s="84" t="s">
        <v>62</v>
      </c>
      <c r="E27" s="85" t="s">
        <v>63</v>
      </c>
      <c r="F27" s="86">
        <v>0</v>
      </c>
      <c r="G27" s="86">
        <v>0</v>
      </c>
      <c r="H27" s="86">
        <v>0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86">
        <v>0</v>
      </c>
      <c r="Q27" s="86">
        <v>0</v>
      </c>
      <c r="R27" s="88">
        <v>0</v>
      </c>
      <c r="S27" s="86">
        <v>0</v>
      </c>
      <c r="T27" s="86">
        <v>0</v>
      </c>
      <c r="U27" s="89">
        <v>0</v>
      </c>
      <c r="V27" s="86"/>
    </row>
    <row r="28" spans="1:28" ht="17.25" hidden="1" customHeight="1" outlineLevel="1">
      <c r="A28" s="84" t="s">
        <v>60</v>
      </c>
      <c r="B28" s="84" t="s">
        <v>5</v>
      </c>
      <c r="C28" s="84"/>
      <c r="D28" s="84" t="s">
        <v>62</v>
      </c>
      <c r="E28" s="85" t="s">
        <v>65</v>
      </c>
      <c r="F28" s="86">
        <v>1180</v>
      </c>
      <c r="G28" s="86">
        <v>1293</v>
      </c>
      <c r="H28" s="86">
        <v>437</v>
      </c>
      <c r="I28" s="86">
        <v>0</v>
      </c>
      <c r="J28" s="86">
        <v>19</v>
      </c>
      <c r="K28" s="86">
        <v>70</v>
      </c>
      <c r="L28" s="86">
        <v>347</v>
      </c>
      <c r="M28" s="86">
        <v>933</v>
      </c>
      <c r="N28" s="86">
        <v>581</v>
      </c>
      <c r="O28" s="86">
        <v>252</v>
      </c>
      <c r="P28" s="86">
        <v>738</v>
      </c>
      <c r="Q28" s="86">
        <v>555</v>
      </c>
      <c r="R28" s="88">
        <v>5850</v>
      </c>
      <c r="S28" s="86">
        <v>5850</v>
      </c>
      <c r="T28" s="86">
        <v>0</v>
      </c>
      <c r="U28" s="89">
        <v>0</v>
      </c>
      <c r="V28" s="86"/>
    </row>
    <row r="29" spans="1:28" ht="17.25" hidden="1" customHeight="1" outlineLevel="1">
      <c r="A29" s="84" t="s">
        <v>64</v>
      </c>
      <c r="B29" s="84" t="s">
        <v>5</v>
      </c>
      <c r="C29" s="84"/>
      <c r="D29" s="84" t="s">
        <v>62</v>
      </c>
      <c r="E29" s="85" t="s">
        <v>65</v>
      </c>
      <c r="F29" s="86">
        <v>0</v>
      </c>
      <c r="G29" s="86">
        <v>0</v>
      </c>
      <c r="H29" s="86">
        <v>0</v>
      </c>
      <c r="I29" s="86">
        <v>0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  <c r="P29" s="86">
        <v>0</v>
      </c>
      <c r="Q29" s="86">
        <v>0</v>
      </c>
      <c r="R29" s="88">
        <v>0</v>
      </c>
      <c r="S29" s="86">
        <v>0</v>
      </c>
      <c r="T29" s="86">
        <v>0</v>
      </c>
      <c r="U29" s="89">
        <v>0</v>
      </c>
      <c r="V29" s="86"/>
    </row>
    <row r="30" spans="1:28" ht="17.25" hidden="1" customHeight="1" outlineLevel="1">
      <c r="A30" s="84" t="s">
        <v>60</v>
      </c>
      <c r="B30" s="84" t="s">
        <v>66</v>
      </c>
      <c r="C30" s="84"/>
      <c r="D30" s="84" t="s">
        <v>62</v>
      </c>
      <c r="E30" s="85" t="s">
        <v>67</v>
      </c>
      <c r="F30" s="86">
        <v>1063</v>
      </c>
      <c r="G30" s="86">
        <v>776</v>
      </c>
      <c r="H30" s="86">
        <v>637</v>
      </c>
      <c r="I30" s="86">
        <v>2</v>
      </c>
      <c r="J30" s="86">
        <v>10</v>
      </c>
      <c r="K30" s="86">
        <v>22</v>
      </c>
      <c r="L30" s="86">
        <v>122</v>
      </c>
      <c r="M30" s="86">
        <v>145</v>
      </c>
      <c r="N30" s="86">
        <v>201</v>
      </c>
      <c r="O30" s="86">
        <v>193</v>
      </c>
      <c r="P30" s="86">
        <v>100</v>
      </c>
      <c r="Q30" s="86">
        <v>85</v>
      </c>
      <c r="R30" s="88">
        <v>3271</v>
      </c>
      <c r="S30" s="86">
        <v>3271</v>
      </c>
      <c r="T30" s="86">
        <v>0</v>
      </c>
      <c r="U30" s="89">
        <v>0</v>
      </c>
      <c r="V30" s="86"/>
    </row>
    <row r="31" spans="1:28" ht="17.25" hidden="1" customHeight="1" outlineLevel="1">
      <c r="A31" s="84" t="s">
        <v>64</v>
      </c>
      <c r="B31" s="84" t="s">
        <v>66</v>
      </c>
      <c r="C31" s="84"/>
      <c r="D31" s="84" t="s">
        <v>62</v>
      </c>
      <c r="E31" s="85" t="s">
        <v>67</v>
      </c>
      <c r="F31" s="86">
        <v>0</v>
      </c>
      <c r="G31" s="86">
        <v>0</v>
      </c>
      <c r="H31" s="86">
        <v>0</v>
      </c>
      <c r="I31" s="86">
        <v>0</v>
      </c>
      <c r="J31" s="86">
        <v>0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  <c r="P31" s="86">
        <v>0</v>
      </c>
      <c r="Q31" s="86">
        <v>0</v>
      </c>
      <c r="R31" s="88">
        <v>0</v>
      </c>
      <c r="S31" s="86">
        <v>0</v>
      </c>
      <c r="T31" s="86">
        <v>0</v>
      </c>
      <c r="U31" s="89">
        <v>0</v>
      </c>
      <c r="V31" s="86"/>
    </row>
    <row r="32" spans="1:28" ht="17.25" hidden="1" customHeight="1" outlineLevel="1">
      <c r="A32" s="84" t="s">
        <v>60</v>
      </c>
      <c r="B32" s="84" t="s">
        <v>68</v>
      </c>
      <c r="C32" s="84"/>
      <c r="D32" s="84" t="s">
        <v>62</v>
      </c>
      <c r="E32" s="85" t="s">
        <v>69</v>
      </c>
      <c r="F32" s="86">
        <v>959</v>
      </c>
      <c r="G32" s="86">
        <v>1618</v>
      </c>
      <c r="H32" s="86">
        <v>339</v>
      </c>
      <c r="I32" s="86">
        <v>0</v>
      </c>
      <c r="J32" s="86">
        <v>0</v>
      </c>
      <c r="K32" s="86">
        <v>0</v>
      </c>
      <c r="L32" s="86">
        <v>3</v>
      </c>
      <c r="M32" s="86">
        <v>19</v>
      </c>
      <c r="N32" s="86">
        <v>196</v>
      </c>
      <c r="O32" s="86">
        <v>136</v>
      </c>
      <c r="P32" s="86">
        <v>100</v>
      </c>
      <c r="Q32" s="86">
        <v>112</v>
      </c>
      <c r="R32" s="88">
        <v>3370</v>
      </c>
      <c r="S32" s="86">
        <v>3370</v>
      </c>
      <c r="T32" s="86">
        <v>0</v>
      </c>
      <c r="U32" s="89">
        <v>0</v>
      </c>
      <c r="V32" s="86"/>
    </row>
    <row r="33" spans="1:24" ht="17.25" hidden="1" customHeight="1" outlineLevel="1">
      <c r="A33" s="84" t="s">
        <v>64</v>
      </c>
      <c r="B33" s="84" t="s">
        <v>68</v>
      </c>
      <c r="C33" s="84"/>
      <c r="D33" s="84" t="s">
        <v>62</v>
      </c>
      <c r="E33" s="85" t="s">
        <v>69</v>
      </c>
      <c r="F33" s="86">
        <v>0</v>
      </c>
      <c r="G33" s="86">
        <v>0</v>
      </c>
      <c r="H33" s="86">
        <v>0</v>
      </c>
      <c r="I33" s="86">
        <v>0</v>
      </c>
      <c r="J33" s="86">
        <v>0</v>
      </c>
      <c r="K33" s="86">
        <v>0</v>
      </c>
      <c r="L33" s="86">
        <v>0</v>
      </c>
      <c r="M33" s="86">
        <v>0</v>
      </c>
      <c r="N33" s="86">
        <v>0</v>
      </c>
      <c r="O33" s="86">
        <v>0</v>
      </c>
      <c r="P33" s="86">
        <v>0</v>
      </c>
      <c r="Q33" s="86">
        <v>0</v>
      </c>
      <c r="R33" s="88">
        <v>0</v>
      </c>
      <c r="S33" s="86">
        <v>0</v>
      </c>
      <c r="T33" s="86">
        <v>0</v>
      </c>
      <c r="U33" s="89">
        <v>0</v>
      </c>
      <c r="V33" s="86"/>
    </row>
    <row r="34" spans="1:24" ht="17.25" hidden="1" customHeight="1" outlineLevel="1">
      <c r="A34" s="84" t="s">
        <v>60</v>
      </c>
      <c r="B34" s="84" t="s">
        <v>70</v>
      </c>
      <c r="C34" s="84"/>
      <c r="D34" s="84" t="s">
        <v>62</v>
      </c>
      <c r="E34" s="85" t="s">
        <v>69</v>
      </c>
      <c r="F34" s="86">
        <v>0</v>
      </c>
      <c r="G34" s="86">
        <v>0</v>
      </c>
      <c r="H34" s="86">
        <v>0</v>
      </c>
      <c r="I34" s="86">
        <v>0</v>
      </c>
      <c r="J34" s="86">
        <v>0</v>
      </c>
      <c r="K34" s="86">
        <v>0</v>
      </c>
      <c r="L34" s="86">
        <v>0</v>
      </c>
      <c r="M34" s="86">
        <v>0</v>
      </c>
      <c r="N34" s="86">
        <v>0</v>
      </c>
      <c r="O34" s="86">
        <v>0</v>
      </c>
      <c r="P34" s="86">
        <v>0</v>
      </c>
      <c r="Q34" s="86">
        <v>0</v>
      </c>
      <c r="R34" s="88">
        <v>0</v>
      </c>
      <c r="S34" s="86">
        <v>0</v>
      </c>
      <c r="T34" s="86">
        <v>0</v>
      </c>
      <c r="U34" s="89">
        <v>0</v>
      </c>
      <c r="V34" s="86"/>
    </row>
    <row r="35" spans="1:24" ht="17.25" hidden="1" customHeight="1" outlineLevel="1">
      <c r="A35" s="84" t="s">
        <v>64</v>
      </c>
      <c r="B35" s="84" t="s">
        <v>70</v>
      </c>
      <c r="C35" s="84"/>
      <c r="D35" s="84" t="s">
        <v>62</v>
      </c>
      <c r="E35" s="85" t="s">
        <v>69</v>
      </c>
      <c r="F35" s="86">
        <v>0</v>
      </c>
      <c r="G35" s="86">
        <v>0</v>
      </c>
      <c r="H35" s="86">
        <v>0</v>
      </c>
      <c r="I35" s="86">
        <v>0</v>
      </c>
      <c r="J35" s="86">
        <v>0</v>
      </c>
      <c r="K35" s="86">
        <v>0</v>
      </c>
      <c r="L35" s="86">
        <v>0</v>
      </c>
      <c r="M35" s="86">
        <v>0</v>
      </c>
      <c r="N35" s="86">
        <v>0</v>
      </c>
      <c r="O35" s="86">
        <v>0</v>
      </c>
      <c r="P35" s="86">
        <v>0</v>
      </c>
      <c r="Q35" s="86">
        <v>0</v>
      </c>
      <c r="R35" s="88">
        <v>0</v>
      </c>
      <c r="S35" s="86">
        <v>0</v>
      </c>
      <c r="T35" s="86">
        <v>0</v>
      </c>
      <c r="U35" s="89">
        <v>0</v>
      </c>
      <c r="V35" s="86"/>
    </row>
    <row r="36" spans="1:24" ht="17.25" hidden="1" customHeight="1" outlineLevel="1">
      <c r="A36" s="84" t="s">
        <v>60</v>
      </c>
      <c r="B36" s="84" t="s">
        <v>72</v>
      </c>
      <c r="C36" s="84"/>
      <c r="D36" s="84" t="s">
        <v>62</v>
      </c>
      <c r="E36" s="85" t="s">
        <v>73</v>
      </c>
      <c r="F36" s="86">
        <v>0</v>
      </c>
      <c r="G36" s="86">
        <v>0</v>
      </c>
      <c r="H36" s="86">
        <v>0</v>
      </c>
      <c r="I36" s="86">
        <v>0</v>
      </c>
      <c r="J36" s="86">
        <v>0</v>
      </c>
      <c r="K36" s="86">
        <v>0</v>
      </c>
      <c r="L36" s="86">
        <v>0</v>
      </c>
      <c r="M36" s="86">
        <v>0</v>
      </c>
      <c r="N36" s="86">
        <v>0</v>
      </c>
      <c r="O36" s="86">
        <v>0</v>
      </c>
      <c r="P36" s="86">
        <v>0</v>
      </c>
      <c r="Q36" s="86">
        <v>0</v>
      </c>
      <c r="R36" s="88">
        <v>0</v>
      </c>
      <c r="S36" s="86">
        <v>0</v>
      </c>
      <c r="T36" s="86">
        <v>0</v>
      </c>
      <c r="U36" s="89">
        <v>0</v>
      </c>
      <c r="V36" s="86"/>
    </row>
    <row r="37" spans="1:24" ht="17.25" hidden="1" customHeight="1" outlineLevel="1">
      <c r="A37" s="84" t="s">
        <v>64</v>
      </c>
      <c r="B37" s="84" t="s">
        <v>72</v>
      </c>
      <c r="C37" s="84"/>
      <c r="D37" s="84" t="s">
        <v>62</v>
      </c>
      <c r="E37" s="85" t="s">
        <v>73</v>
      </c>
      <c r="F37" s="86">
        <v>0</v>
      </c>
      <c r="G37" s="86">
        <v>0</v>
      </c>
      <c r="H37" s="86">
        <v>0</v>
      </c>
      <c r="I37" s="86">
        <v>0</v>
      </c>
      <c r="J37" s="86">
        <v>0</v>
      </c>
      <c r="K37" s="86">
        <v>0</v>
      </c>
      <c r="L37" s="86">
        <v>0</v>
      </c>
      <c r="M37" s="86">
        <v>0</v>
      </c>
      <c r="N37" s="86">
        <v>0</v>
      </c>
      <c r="O37" s="86">
        <v>0</v>
      </c>
      <c r="P37" s="86">
        <v>0</v>
      </c>
      <c r="Q37" s="86">
        <v>0</v>
      </c>
      <c r="R37" s="88">
        <v>0</v>
      </c>
      <c r="S37" s="86">
        <v>0</v>
      </c>
      <c r="T37" s="86">
        <v>0</v>
      </c>
      <c r="U37" s="89">
        <v>0</v>
      </c>
      <c r="V37" s="86"/>
    </row>
    <row r="38" spans="1:24" ht="17.25" customHeight="1" collapsed="1" thickBot="1">
      <c r="B38" s="84"/>
      <c r="C38" s="84"/>
      <c r="E38" s="103">
        <v>2020</v>
      </c>
      <c r="F38" s="103">
        <v>4569</v>
      </c>
      <c r="G38" s="103">
        <v>4816</v>
      </c>
      <c r="H38" s="103">
        <v>2970</v>
      </c>
      <c r="I38" s="103">
        <v>2</v>
      </c>
      <c r="J38" s="103">
        <v>29</v>
      </c>
      <c r="K38" s="103">
        <v>92</v>
      </c>
      <c r="L38" s="103">
        <v>738</v>
      </c>
      <c r="M38" s="103">
        <v>1294</v>
      </c>
      <c r="N38" s="103">
        <v>2269</v>
      </c>
      <c r="O38" s="103">
        <v>1340.83</v>
      </c>
      <c r="P38" s="103">
        <v>938</v>
      </c>
      <c r="Q38" s="103">
        <v>925</v>
      </c>
      <c r="R38" s="103">
        <v>19057.830000000002</v>
      </c>
      <c r="S38" s="104"/>
      <c r="T38" s="105"/>
      <c r="U38" s="106"/>
      <c r="V38" s="93"/>
      <c r="W38" s="148"/>
      <c r="X38" s="148"/>
    </row>
    <row r="39" spans="1:24" ht="17.25" customHeight="1">
      <c r="B39" s="84"/>
      <c r="C39" s="84"/>
      <c r="E39" s="107" t="s">
        <v>75</v>
      </c>
      <c r="F39" s="108">
        <v>-3972</v>
      </c>
      <c r="G39" s="108">
        <v>-4498</v>
      </c>
      <c r="H39" s="108">
        <v>-2473</v>
      </c>
      <c r="I39" s="108">
        <v>748</v>
      </c>
      <c r="J39" s="108">
        <v>2091</v>
      </c>
      <c r="K39" s="108">
        <v>2434</v>
      </c>
      <c r="L39" s="108">
        <v>12639</v>
      </c>
      <c r="M39" s="108">
        <v>18169</v>
      </c>
      <c r="N39" s="108">
        <v>11643</v>
      </c>
      <c r="O39" s="108">
        <v>9286.17</v>
      </c>
      <c r="P39" s="108">
        <v>3688</v>
      </c>
      <c r="Q39" s="108">
        <v>-925</v>
      </c>
      <c r="R39" s="108">
        <v>49755.17</v>
      </c>
      <c r="S39" s="109"/>
      <c r="T39" s="110"/>
      <c r="U39" s="111"/>
      <c r="V39" s="93"/>
    </row>
    <row r="40" spans="1:24" ht="17.25" customHeight="1" thickBot="1">
      <c r="B40" s="84"/>
      <c r="C40" s="84"/>
      <c r="E40" s="112" t="s">
        <v>8</v>
      </c>
      <c r="F40" s="113">
        <v>-86.93</v>
      </c>
      <c r="G40" s="113">
        <v>-93.4</v>
      </c>
      <c r="H40" s="113">
        <v>-83.27</v>
      </c>
      <c r="I40" s="113">
        <v>37400</v>
      </c>
      <c r="J40" s="113">
        <v>7210.34</v>
      </c>
      <c r="K40" s="113">
        <v>2645.65</v>
      </c>
      <c r="L40" s="113">
        <v>1712.6</v>
      </c>
      <c r="M40" s="113">
        <v>1404.1</v>
      </c>
      <c r="N40" s="113">
        <v>513.13</v>
      </c>
      <c r="O40" s="113">
        <v>692.57</v>
      </c>
      <c r="P40" s="113">
        <v>393.18</v>
      </c>
      <c r="Q40" s="113">
        <v>-100</v>
      </c>
      <c r="R40" s="114">
        <v>261.07</v>
      </c>
      <c r="S40" s="115"/>
      <c r="T40" s="116"/>
      <c r="U40" s="117"/>
      <c r="V40" s="93"/>
    </row>
    <row r="41" spans="1:24" ht="17.25" hidden="1" customHeight="1" outlineLevel="1">
      <c r="A41" s="84" t="s">
        <v>60</v>
      </c>
      <c r="B41" s="84" t="s">
        <v>76</v>
      </c>
      <c r="C41" s="84"/>
      <c r="D41" s="84" t="s">
        <v>62</v>
      </c>
      <c r="E41" s="85" t="s">
        <v>76</v>
      </c>
      <c r="F41" s="86">
        <v>350</v>
      </c>
      <c r="G41" s="86">
        <v>0</v>
      </c>
      <c r="H41" s="86">
        <v>634</v>
      </c>
      <c r="I41" s="86">
        <v>4312</v>
      </c>
      <c r="J41" s="86">
        <v>4340</v>
      </c>
      <c r="K41" s="86">
        <v>7990</v>
      </c>
      <c r="L41" s="86">
        <v>13489</v>
      </c>
      <c r="M41" s="86">
        <v>15816</v>
      </c>
      <c r="N41" s="86">
        <v>9965</v>
      </c>
      <c r="O41" s="86">
        <v>3706</v>
      </c>
      <c r="P41" s="86">
        <v>2696</v>
      </c>
      <c r="Q41" s="86">
        <v>0</v>
      </c>
      <c r="R41" s="88">
        <v>63298</v>
      </c>
      <c r="S41" s="86">
        <v>39024</v>
      </c>
      <c r="T41" s="86">
        <v>24274</v>
      </c>
      <c r="U41" s="89">
        <v>62.2</v>
      </c>
      <c r="V41" s="86"/>
    </row>
    <row r="42" spans="1:24" ht="17.25" hidden="1" customHeight="1" outlineLevel="1">
      <c r="A42" s="84" t="s">
        <v>64</v>
      </c>
      <c r="B42" s="84" t="s">
        <v>76</v>
      </c>
      <c r="C42" s="84"/>
      <c r="D42" s="84" t="s">
        <v>62</v>
      </c>
      <c r="E42" s="85" t="s">
        <v>76</v>
      </c>
      <c r="F42" s="86">
        <v>0</v>
      </c>
      <c r="G42" s="86">
        <v>0</v>
      </c>
      <c r="H42" s="86">
        <v>0</v>
      </c>
      <c r="I42" s="86">
        <v>0</v>
      </c>
      <c r="J42" s="86">
        <v>0</v>
      </c>
      <c r="K42" s="86">
        <v>0</v>
      </c>
      <c r="L42" s="86">
        <v>0</v>
      </c>
      <c r="M42" s="86">
        <v>0</v>
      </c>
      <c r="N42" s="86">
        <v>0</v>
      </c>
      <c r="O42" s="86">
        <v>0</v>
      </c>
      <c r="P42" s="86">
        <v>0</v>
      </c>
      <c r="Q42" s="86">
        <v>0</v>
      </c>
      <c r="R42" s="88">
        <v>0</v>
      </c>
      <c r="S42" s="86">
        <v>0</v>
      </c>
      <c r="T42" s="86">
        <v>0</v>
      </c>
      <c r="U42" s="89">
        <v>0</v>
      </c>
      <c r="V42" s="86"/>
    </row>
    <row r="43" spans="1:24" ht="17.25" customHeight="1" collapsed="1">
      <c r="B43" s="84"/>
      <c r="C43" s="84"/>
      <c r="E43" s="90" t="s">
        <v>76</v>
      </c>
      <c r="F43" s="77">
        <v>350</v>
      </c>
      <c r="G43" s="77">
        <v>0</v>
      </c>
      <c r="H43" s="93">
        <v>634</v>
      </c>
      <c r="I43" s="77">
        <v>4312</v>
      </c>
      <c r="J43" s="94">
        <v>4340</v>
      </c>
      <c r="K43" s="77">
        <v>7990</v>
      </c>
      <c r="L43" s="93">
        <v>13489</v>
      </c>
      <c r="M43" s="93">
        <v>15816</v>
      </c>
      <c r="N43" s="94">
        <v>9965</v>
      </c>
      <c r="O43" s="93">
        <v>3706</v>
      </c>
      <c r="P43" s="95">
        <v>2696</v>
      </c>
      <c r="Q43" s="93">
        <v>0</v>
      </c>
      <c r="R43" s="91">
        <v>63298</v>
      </c>
      <c r="S43" s="77">
        <v>39024</v>
      </c>
      <c r="T43" s="77">
        <v>24274</v>
      </c>
      <c r="U43" s="92">
        <v>62.2</v>
      </c>
      <c r="V43" s="77"/>
      <c r="W43" s="148"/>
      <c r="X43" s="148"/>
    </row>
    <row r="44" spans="1:24" ht="17.25" hidden="1" customHeight="1" outlineLevel="1">
      <c r="A44" s="84" t="s">
        <v>60</v>
      </c>
      <c r="B44" s="84" t="s">
        <v>77</v>
      </c>
      <c r="C44" s="84"/>
      <c r="D44" s="84" t="s">
        <v>62</v>
      </c>
      <c r="E44" s="85" t="s">
        <v>78</v>
      </c>
      <c r="F44" s="86">
        <v>569</v>
      </c>
      <c r="G44" s="86">
        <v>16</v>
      </c>
      <c r="H44" s="86">
        <v>438</v>
      </c>
      <c r="I44" s="86">
        <v>2349</v>
      </c>
      <c r="J44" s="86">
        <v>3434</v>
      </c>
      <c r="K44" s="86">
        <v>4511</v>
      </c>
      <c r="L44" s="86">
        <v>9080</v>
      </c>
      <c r="M44" s="86">
        <v>9636</v>
      </c>
      <c r="N44" s="86">
        <v>5600</v>
      </c>
      <c r="O44" s="86">
        <v>2370</v>
      </c>
      <c r="P44" s="86">
        <v>1000</v>
      </c>
      <c r="Q44" s="86">
        <v>0</v>
      </c>
      <c r="R44" s="88">
        <v>39003</v>
      </c>
      <c r="S44" s="86">
        <v>20539</v>
      </c>
      <c r="T44" s="86">
        <v>18464</v>
      </c>
      <c r="U44" s="89">
        <v>89.9</v>
      </c>
      <c r="V44" s="86"/>
      <c r="W44" s="148"/>
      <c r="X44" s="148"/>
    </row>
    <row r="45" spans="1:24" ht="17.25" hidden="1" customHeight="1" outlineLevel="1">
      <c r="A45" s="84" t="s">
        <v>64</v>
      </c>
      <c r="B45" s="84" t="s">
        <v>77</v>
      </c>
      <c r="C45" s="84"/>
      <c r="D45" s="84" t="s">
        <v>62</v>
      </c>
      <c r="E45" s="85" t="s">
        <v>78</v>
      </c>
      <c r="F45" s="86">
        <v>0</v>
      </c>
      <c r="G45" s="86">
        <v>0</v>
      </c>
      <c r="H45" s="86">
        <v>0</v>
      </c>
      <c r="I45" s="86">
        <v>0</v>
      </c>
      <c r="J45" s="86">
        <v>0</v>
      </c>
      <c r="K45" s="86">
        <v>0</v>
      </c>
      <c r="L45" s="86">
        <v>0</v>
      </c>
      <c r="M45" s="86">
        <v>0</v>
      </c>
      <c r="N45" s="86">
        <v>0</v>
      </c>
      <c r="O45" s="86">
        <v>0</v>
      </c>
      <c r="P45" s="86">
        <v>0</v>
      </c>
      <c r="Q45" s="86">
        <v>0</v>
      </c>
      <c r="R45" s="88">
        <v>0</v>
      </c>
      <c r="S45" s="86">
        <v>0</v>
      </c>
      <c r="T45" s="86">
        <v>0</v>
      </c>
      <c r="U45" s="89">
        <v>0</v>
      </c>
      <c r="V45" s="86"/>
      <c r="W45" s="148"/>
      <c r="X45" s="148"/>
    </row>
    <row r="46" spans="1:24" ht="17.25" customHeight="1" collapsed="1">
      <c r="B46" s="84"/>
      <c r="C46" s="84"/>
      <c r="E46" s="90" t="s">
        <v>78</v>
      </c>
      <c r="F46" s="77">
        <v>569</v>
      </c>
      <c r="G46" s="77">
        <v>16</v>
      </c>
      <c r="H46" s="93">
        <v>438</v>
      </c>
      <c r="I46" s="77">
        <v>2349</v>
      </c>
      <c r="J46" s="94">
        <v>3434</v>
      </c>
      <c r="K46" s="77">
        <v>4511</v>
      </c>
      <c r="L46" s="93">
        <v>9080</v>
      </c>
      <c r="M46" s="93">
        <v>9636</v>
      </c>
      <c r="N46" s="94">
        <v>5600</v>
      </c>
      <c r="O46" s="93">
        <v>2370</v>
      </c>
      <c r="P46" s="95">
        <v>1000</v>
      </c>
      <c r="Q46" s="93">
        <v>0</v>
      </c>
      <c r="R46" s="91">
        <v>39003</v>
      </c>
      <c r="S46" s="77">
        <v>20539</v>
      </c>
      <c r="T46" s="77">
        <v>18464</v>
      </c>
      <c r="U46" s="92">
        <v>89.9</v>
      </c>
      <c r="V46" s="77"/>
      <c r="W46" s="148"/>
      <c r="X46" s="148"/>
    </row>
    <row r="47" spans="1:24" ht="17.25" hidden="1" customHeight="1" outlineLevel="1">
      <c r="A47" s="84" t="s">
        <v>60</v>
      </c>
      <c r="B47" s="84" t="s">
        <v>79</v>
      </c>
      <c r="C47" s="84"/>
      <c r="D47" s="84" t="s">
        <v>62</v>
      </c>
      <c r="E47" s="85" t="s">
        <v>80</v>
      </c>
      <c r="F47" s="86">
        <v>0</v>
      </c>
      <c r="G47" s="86">
        <v>0</v>
      </c>
      <c r="H47" s="86">
        <v>0</v>
      </c>
      <c r="I47" s="86">
        <v>0</v>
      </c>
      <c r="J47" s="86">
        <v>157</v>
      </c>
      <c r="K47" s="86">
        <v>1268</v>
      </c>
      <c r="L47" s="86">
        <v>1330</v>
      </c>
      <c r="M47" s="86">
        <v>1501</v>
      </c>
      <c r="N47" s="86">
        <v>943</v>
      </c>
      <c r="O47" s="86">
        <v>22</v>
      </c>
      <c r="P47" s="86">
        <v>31</v>
      </c>
      <c r="Q47" s="86">
        <v>0</v>
      </c>
      <c r="R47" s="88">
        <v>5252</v>
      </c>
      <c r="S47" s="86">
        <v>4218</v>
      </c>
      <c r="T47" s="86">
        <v>1034</v>
      </c>
      <c r="U47" s="89">
        <v>24.51</v>
      </c>
      <c r="V47" s="86"/>
      <c r="W47" s="148"/>
      <c r="X47" s="148"/>
    </row>
    <row r="48" spans="1:24" ht="17.25" hidden="1" customHeight="1" outlineLevel="1">
      <c r="A48" s="84" t="s">
        <v>64</v>
      </c>
      <c r="B48" s="84" t="s">
        <v>79</v>
      </c>
      <c r="C48" s="84"/>
      <c r="D48" s="84" t="s">
        <v>62</v>
      </c>
      <c r="E48" s="85" t="s">
        <v>80</v>
      </c>
      <c r="F48" s="86">
        <v>0</v>
      </c>
      <c r="G48" s="86">
        <v>0</v>
      </c>
      <c r="H48" s="86">
        <v>0</v>
      </c>
      <c r="I48" s="86">
        <v>0</v>
      </c>
      <c r="J48" s="86">
        <v>0</v>
      </c>
      <c r="K48" s="86">
        <v>0</v>
      </c>
      <c r="L48" s="86">
        <v>0</v>
      </c>
      <c r="M48" s="86">
        <v>0</v>
      </c>
      <c r="N48" s="86">
        <v>0</v>
      </c>
      <c r="O48" s="86">
        <v>0</v>
      </c>
      <c r="P48" s="86">
        <v>0</v>
      </c>
      <c r="Q48" s="86">
        <v>0</v>
      </c>
      <c r="R48" s="88">
        <v>0</v>
      </c>
      <c r="S48" s="86">
        <v>0</v>
      </c>
      <c r="T48" s="86">
        <v>0</v>
      </c>
      <c r="U48" s="89">
        <v>0</v>
      </c>
      <c r="V48" s="86"/>
      <c r="W48" s="148"/>
      <c r="X48" s="148"/>
    </row>
    <row r="49" spans="1:24" ht="17.25" customHeight="1" collapsed="1" thickBot="1">
      <c r="B49" s="84"/>
      <c r="C49" s="84"/>
      <c r="E49" s="118" t="s">
        <v>80</v>
      </c>
      <c r="F49" s="77">
        <v>0</v>
      </c>
      <c r="G49" s="77">
        <v>0</v>
      </c>
      <c r="H49" s="93">
        <v>0</v>
      </c>
      <c r="I49" s="77">
        <v>0</v>
      </c>
      <c r="J49" s="94">
        <v>157</v>
      </c>
      <c r="K49" s="77">
        <v>1268</v>
      </c>
      <c r="L49" s="93">
        <v>1330</v>
      </c>
      <c r="M49" s="93">
        <v>1501</v>
      </c>
      <c r="N49" s="94">
        <v>943</v>
      </c>
      <c r="O49" s="93">
        <v>22</v>
      </c>
      <c r="P49" s="95">
        <v>31</v>
      </c>
      <c r="Q49" s="93">
        <v>0</v>
      </c>
      <c r="R49" s="91">
        <v>5252</v>
      </c>
      <c r="S49" s="77">
        <v>4218</v>
      </c>
      <c r="T49" s="77">
        <v>1034</v>
      </c>
      <c r="U49" s="92">
        <v>24.51</v>
      </c>
      <c r="V49" s="77"/>
      <c r="W49" s="148"/>
      <c r="X49" s="148"/>
    </row>
    <row r="50" spans="1:24" ht="17.25" customHeight="1" thickBot="1">
      <c r="B50" s="84"/>
      <c r="C50" s="84"/>
      <c r="E50" s="96" t="s">
        <v>81</v>
      </c>
      <c r="F50" s="97">
        <v>919</v>
      </c>
      <c r="G50" s="98">
        <v>16</v>
      </c>
      <c r="H50" s="98">
        <v>1072</v>
      </c>
      <c r="I50" s="99">
        <v>6661</v>
      </c>
      <c r="J50" s="99">
        <v>7931</v>
      </c>
      <c r="K50" s="99">
        <v>13769</v>
      </c>
      <c r="L50" s="99">
        <v>23899</v>
      </c>
      <c r="M50" s="99">
        <v>26953</v>
      </c>
      <c r="N50" s="99">
        <v>16508</v>
      </c>
      <c r="O50" s="99">
        <v>6098</v>
      </c>
      <c r="P50" s="99">
        <v>3727</v>
      </c>
      <c r="Q50" s="99">
        <v>0</v>
      </c>
      <c r="R50" s="101">
        <v>107553</v>
      </c>
      <c r="S50" s="99">
        <v>63781</v>
      </c>
      <c r="T50" s="99">
        <v>43772</v>
      </c>
      <c r="U50" s="102">
        <v>68.63</v>
      </c>
      <c r="V50" s="77"/>
      <c r="W50" s="148"/>
      <c r="X50" s="148"/>
    </row>
    <row r="51" spans="1:24" ht="17.25" hidden="1" customHeight="1" outlineLevel="1">
      <c r="A51" s="84" t="s">
        <v>60</v>
      </c>
      <c r="B51" s="84" t="s">
        <v>76</v>
      </c>
      <c r="C51" s="84"/>
      <c r="D51" s="84" t="s">
        <v>62</v>
      </c>
      <c r="E51" s="85" t="s">
        <v>76</v>
      </c>
      <c r="F51" s="86">
        <v>243</v>
      </c>
      <c r="G51" s="86">
        <v>160</v>
      </c>
      <c r="H51" s="86">
        <v>202</v>
      </c>
      <c r="I51" s="86">
        <v>0</v>
      </c>
      <c r="J51" s="86">
        <v>0</v>
      </c>
      <c r="K51" s="86">
        <v>2871</v>
      </c>
      <c r="L51" s="86">
        <v>12747</v>
      </c>
      <c r="M51" s="86">
        <v>12420</v>
      </c>
      <c r="N51" s="86">
        <v>6742</v>
      </c>
      <c r="O51" s="86">
        <v>1477</v>
      </c>
      <c r="P51" s="86">
        <v>2162</v>
      </c>
      <c r="Q51" s="86">
        <v>1200</v>
      </c>
      <c r="R51" s="88">
        <v>39024</v>
      </c>
      <c r="S51" s="86">
        <v>39024</v>
      </c>
      <c r="T51" s="86">
        <v>0</v>
      </c>
      <c r="U51" s="89">
        <v>0</v>
      </c>
      <c r="V51" s="86"/>
    </row>
    <row r="52" spans="1:24" ht="17.25" hidden="1" customHeight="1" outlineLevel="1">
      <c r="A52" s="84" t="s">
        <v>64</v>
      </c>
      <c r="B52" s="84" t="s">
        <v>76</v>
      </c>
      <c r="C52" s="84"/>
      <c r="D52" s="84" t="s">
        <v>62</v>
      </c>
      <c r="E52" s="85" t="s">
        <v>76</v>
      </c>
      <c r="F52" s="86">
        <v>0</v>
      </c>
      <c r="G52" s="86">
        <v>0</v>
      </c>
      <c r="H52" s="86">
        <v>0</v>
      </c>
      <c r="I52" s="86">
        <v>0</v>
      </c>
      <c r="J52" s="86">
        <v>0</v>
      </c>
      <c r="K52" s="86">
        <v>0</v>
      </c>
      <c r="L52" s="86">
        <v>0</v>
      </c>
      <c r="M52" s="86">
        <v>0</v>
      </c>
      <c r="N52" s="86">
        <v>0</v>
      </c>
      <c r="O52" s="86">
        <v>0</v>
      </c>
      <c r="P52" s="86">
        <v>0</v>
      </c>
      <c r="Q52" s="86">
        <v>0</v>
      </c>
      <c r="R52" s="88">
        <v>0</v>
      </c>
      <c r="S52" s="86">
        <v>0</v>
      </c>
      <c r="T52" s="86">
        <v>0</v>
      </c>
      <c r="U52" s="89">
        <v>0</v>
      </c>
      <c r="V52" s="86"/>
    </row>
    <row r="53" spans="1:24" ht="17.25" hidden="1" customHeight="1" outlineLevel="1">
      <c r="A53" s="84" t="s">
        <v>60</v>
      </c>
      <c r="B53" s="84" t="s">
        <v>77</v>
      </c>
      <c r="C53" s="84"/>
      <c r="D53" s="84" t="s">
        <v>62</v>
      </c>
      <c r="E53" s="85" t="s">
        <v>78</v>
      </c>
      <c r="F53" s="86">
        <v>463</v>
      </c>
      <c r="G53" s="86">
        <v>404</v>
      </c>
      <c r="H53" s="86">
        <v>415</v>
      </c>
      <c r="I53" s="86">
        <v>0</v>
      </c>
      <c r="J53" s="86">
        <v>0</v>
      </c>
      <c r="K53" s="86">
        <v>1560</v>
      </c>
      <c r="L53" s="86">
        <v>5885</v>
      </c>
      <c r="M53" s="86">
        <v>6055</v>
      </c>
      <c r="N53" s="86">
        <v>3892</v>
      </c>
      <c r="O53" s="86">
        <v>897</v>
      </c>
      <c r="P53" s="86">
        <v>968</v>
      </c>
      <c r="Q53" s="86">
        <v>1060</v>
      </c>
      <c r="R53" s="88">
        <v>20539</v>
      </c>
      <c r="S53" s="86">
        <v>20539</v>
      </c>
      <c r="T53" s="86">
        <v>0</v>
      </c>
      <c r="U53" s="89">
        <v>0</v>
      </c>
      <c r="V53" s="86"/>
    </row>
    <row r="54" spans="1:24" ht="17.25" hidden="1" customHeight="1" outlineLevel="1">
      <c r="A54" s="84" t="s">
        <v>64</v>
      </c>
      <c r="B54" s="84" t="s">
        <v>77</v>
      </c>
      <c r="C54" s="84"/>
      <c r="D54" s="84" t="s">
        <v>62</v>
      </c>
      <c r="E54" s="85" t="s">
        <v>78</v>
      </c>
      <c r="F54" s="86">
        <v>0</v>
      </c>
      <c r="G54" s="86">
        <v>0</v>
      </c>
      <c r="H54" s="86">
        <v>0</v>
      </c>
      <c r="I54" s="86">
        <v>0</v>
      </c>
      <c r="J54" s="86">
        <v>0</v>
      </c>
      <c r="K54" s="86">
        <v>0</v>
      </c>
      <c r="L54" s="86">
        <v>0</v>
      </c>
      <c r="M54" s="86">
        <v>0</v>
      </c>
      <c r="N54" s="86">
        <v>0</v>
      </c>
      <c r="O54" s="86">
        <v>0</v>
      </c>
      <c r="P54" s="86">
        <v>0</v>
      </c>
      <c r="Q54" s="86">
        <v>0</v>
      </c>
      <c r="R54" s="88">
        <v>0</v>
      </c>
      <c r="S54" s="86">
        <v>0</v>
      </c>
      <c r="T54" s="86">
        <v>0</v>
      </c>
      <c r="U54" s="89">
        <v>0</v>
      </c>
      <c r="V54" s="86"/>
    </row>
    <row r="55" spans="1:24" ht="17.25" hidden="1" customHeight="1" outlineLevel="1">
      <c r="A55" s="84" t="s">
        <v>60</v>
      </c>
      <c r="B55" s="84" t="s">
        <v>79</v>
      </c>
      <c r="C55" s="84"/>
      <c r="D55" s="84" t="s">
        <v>62</v>
      </c>
      <c r="E55" s="85" t="s">
        <v>80</v>
      </c>
      <c r="F55" s="86">
        <v>0</v>
      </c>
      <c r="G55" s="86">
        <v>0</v>
      </c>
      <c r="H55" s="86">
        <v>0</v>
      </c>
      <c r="I55" s="86">
        <v>0</v>
      </c>
      <c r="J55" s="86">
        <v>0</v>
      </c>
      <c r="K55" s="86">
        <v>564</v>
      </c>
      <c r="L55" s="86">
        <v>1358</v>
      </c>
      <c r="M55" s="86">
        <v>1407</v>
      </c>
      <c r="N55" s="86">
        <v>889</v>
      </c>
      <c r="O55" s="86">
        <v>0</v>
      </c>
      <c r="P55" s="86">
        <v>0</v>
      </c>
      <c r="Q55" s="86">
        <v>0</v>
      </c>
      <c r="R55" s="88">
        <v>4218</v>
      </c>
      <c r="S55" s="86">
        <v>4218</v>
      </c>
      <c r="T55" s="86">
        <v>0</v>
      </c>
      <c r="U55" s="89">
        <v>0</v>
      </c>
      <c r="V55" s="86"/>
    </row>
    <row r="56" spans="1:24" ht="17.25" hidden="1" customHeight="1" outlineLevel="1">
      <c r="A56" s="84" t="s">
        <v>64</v>
      </c>
      <c r="B56" s="84" t="s">
        <v>79</v>
      </c>
      <c r="C56" s="84"/>
      <c r="D56" s="84" t="s">
        <v>62</v>
      </c>
      <c r="E56" s="85" t="s">
        <v>80</v>
      </c>
      <c r="F56" s="86">
        <v>0</v>
      </c>
      <c r="G56" s="86">
        <v>0</v>
      </c>
      <c r="H56" s="86">
        <v>0</v>
      </c>
      <c r="I56" s="86">
        <v>0</v>
      </c>
      <c r="J56" s="86">
        <v>0</v>
      </c>
      <c r="K56" s="86">
        <v>0</v>
      </c>
      <c r="L56" s="86">
        <v>0</v>
      </c>
      <c r="M56" s="86">
        <v>0</v>
      </c>
      <c r="N56" s="86">
        <v>0</v>
      </c>
      <c r="O56" s="86">
        <v>0</v>
      </c>
      <c r="P56" s="86">
        <v>0</v>
      </c>
      <c r="Q56" s="86">
        <v>0</v>
      </c>
      <c r="R56" s="88">
        <v>0</v>
      </c>
      <c r="S56" s="86">
        <v>0</v>
      </c>
      <c r="T56" s="86">
        <v>0</v>
      </c>
      <c r="U56" s="89">
        <v>0</v>
      </c>
      <c r="V56" s="86"/>
    </row>
    <row r="57" spans="1:24" ht="17.25" customHeight="1" collapsed="1" thickBot="1">
      <c r="B57" s="84"/>
      <c r="C57" s="84"/>
      <c r="E57" s="103">
        <v>2020</v>
      </c>
      <c r="F57" s="103">
        <v>706</v>
      </c>
      <c r="G57" s="103">
        <v>564</v>
      </c>
      <c r="H57" s="103">
        <v>617</v>
      </c>
      <c r="I57" s="103">
        <v>0</v>
      </c>
      <c r="J57" s="103">
        <v>0</v>
      </c>
      <c r="K57" s="103">
        <v>4995</v>
      </c>
      <c r="L57" s="103">
        <v>19990</v>
      </c>
      <c r="M57" s="103">
        <v>19882</v>
      </c>
      <c r="N57" s="103">
        <v>11523</v>
      </c>
      <c r="O57" s="103">
        <v>2374</v>
      </c>
      <c r="P57" s="103">
        <v>3130</v>
      </c>
      <c r="Q57" s="103">
        <v>2260</v>
      </c>
      <c r="R57" s="103">
        <v>63781</v>
      </c>
      <c r="S57" s="104"/>
      <c r="T57" s="105"/>
      <c r="U57" s="106"/>
      <c r="V57" s="93"/>
      <c r="W57" s="148"/>
      <c r="X57" s="148"/>
    </row>
    <row r="58" spans="1:24" ht="17.25" customHeight="1">
      <c r="B58" s="84"/>
      <c r="C58" s="84"/>
      <c r="E58" s="107" t="s">
        <v>75</v>
      </c>
      <c r="F58" s="108">
        <v>213</v>
      </c>
      <c r="G58" s="108">
        <v>-548</v>
      </c>
      <c r="H58" s="108">
        <v>455</v>
      </c>
      <c r="I58" s="108">
        <v>6661</v>
      </c>
      <c r="J58" s="108">
        <v>7931</v>
      </c>
      <c r="K58" s="108">
        <v>8774</v>
      </c>
      <c r="L58" s="108">
        <v>3909</v>
      </c>
      <c r="M58" s="108">
        <v>7071</v>
      </c>
      <c r="N58" s="108">
        <v>4985</v>
      </c>
      <c r="O58" s="108">
        <v>3724</v>
      </c>
      <c r="P58" s="108">
        <v>597</v>
      </c>
      <c r="Q58" s="108">
        <v>-2260</v>
      </c>
      <c r="R58" s="108">
        <v>43772</v>
      </c>
      <c r="S58" s="109"/>
      <c r="T58" s="110"/>
      <c r="U58" s="111"/>
      <c r="V58" s="93"/>
    </row>
    <row r="59" spans="1:24" ht="17.25" customHeight="1" thickBot="1">
      <c r="B59" s="84"/>
      <c r="C59" s="84"/>
      <c r="E59" s="112" t="s">
        <v>8</v>
      </c>
      <c r="F59" s="113">
        <v>30.17</v>
      </c>
      <c r="G59" s="113">
        <v>-97.16</v>
      </c>
      <c r="H59" s="113">
        <v>73.739999999999995</v>
      </c>
      <c r="I59" s="113">
        <v>0</v>
      </c>
      <c r="J59" s="113">
        <v>0</v>
      </c>
      <c r="K59" s="113">
        <v>175.66</v>
      </c>
      <c r="L59" s="113">
        <v>19.55</v>
      </c>
      <c r="M59" s="113">
        <v>35.56</v>
      </c>
      <c r="N59" s="113">
        <v>43.26</v>
      </c>
      <c r="O59" s="113">
        <v>156.87</v>
      </c>
      <c r="P59" s="113">
        <v>19.07</v>
      </c>
      <c r="Q59" s="113">
        <v>-100</v>
      </c>
      <c r="R59" s="114">
        <v>68.63</v>
      </c>
      <c r="S59" s="115"/>
      <c r="T59" s="116"/>
      <c r="U59" s="117"/>
      <c r="V59" s="93"/>
    </row>
    <row r="60" spans="1:24" ht="17.25" customHeight="1" thickBot="1">
      <c r="B60" s="84"/>
      <c r="C60" s="84"/>
      <c r="E60" s="119" t="s">
        <v>82</v>
      </c>
      <c r="F60" s="99">
        <v>0</v>
      </c>
      <c r="G60" s="99">
        <v>0</v>
      </c>
      <c r="H60" s="99">
        <v>0</v>
      </c>
      <c r="I60" s="99">
        <v>0</v>
      </c>
      <c r="J60" s="99">
        <v>0</v>
      </c>
      <c r="K60" s="99">
        <v>0</v>
      </c>
      <c r="L60" s="99">
        <v>0</v>
      </c>
      <c r="M60" s="99">
        <v>0</v>
      </c>
      <c r="N60" s="99">
        <v>0</v>
      </c>
      <c r="O60" s="99">
        <v>0</v>
      </c>
      <c r="P60" s="99">
        <v>0</v>
      </c>
      <c r="Q60" s="99">
        <v>0</v>
      </c>
      <c r="R60" s="101">
        <v>0</v>
      </c>
      <c r="S60" s="97">
        <v>0</v>
      </c>
      <c r="T60" s="99">
        <v>0</v>
      </c>
      <c r="U60" s="92">
        <v>0</v>
      </c>
      <c r="V60" s="77"/>
      <c r="W60" s="148"/>
      <c r="X60" s="148"/>
    </row>
    <row r="61" spans="1:24" ht="17.25" customHeight="1" thickBot="1">
      <c r="B61" s="84"/>
      <c r="C61" s="84" t="s">
        <v>62</v>
      </c>
      <c r="E61" s="120" t="s">
        <v>83</v>
      </c>
      <c r="F61" s="99">
        <v>0</v>
      </c>
      <c r="G61" s="99">
        <v>0</v>
      </c>
      <c r="H61" s="98">
        <v>0</v>
      </c>
      <c r="I61" s="98">
        <v>0</v>
      </c>
      <c r="J61" s="98">
        <v>0</v>
      </c>
      <c r="K61" s="98">
        <v>0</v>
      </c>
      <c r="L61" s="98">
        <v>0</v>
      </c>
      <c r="M61" s="98">
        <v>0</v>
      </c>
      <c r="N61" s="98">
        <v>0</v>
      </c>
      <c r="O61" s="98">
        <v>0</v>
      </c>
      <c r="P61" s="98">
        <v>0</v>
      </c>
      <c r="Q61" s="98">
        <v>0</v>
      </c>
      <c r="R61" s="101">
        <v>0</v>
      </c>
      <c r="S61" s="99">
        <v>0</v>
      </c>
      <c r="T61" s="77">
        <v>0</v>
      </c>
      <c r="U61" s="102">
        <v>0</v>
      </c>
      <c r="V61" s="77"/>
      <c r="W61" s="148"/>
      <c r="X61" s="148"/>
    </row>
    <row r="62" spans="1:24" ht="17.25" customHeight="1" thickBot="1">
      <c r="B62" s="84"/>
      <c r="C62" s="84" t="s">
        <v>62</v>
      </c>
      <c r="E62" s="103">
        <v>2020</v>
      </c>
      <c r="F62" s="103">
        <v>0</v>
      </c>
      <c r="G62" s="103">
        <v>0</v>
      </c>
      <c r="H62" s="103">
        <v>0</v>
      </c>
      <c r="I62" s="103">
        <v>0</v>
      </c>
      <c r="J62" s="103">
        <v>0</v>
      </c>
      <c r="K62" s="103">
        <v>0</v>
      </c>
      <c r="L62" s="103">
        <v>0</v>
      </c>
      <c r="M62" s="103">
        <v>0</v>
      </c>
      <c r="N62" s="103">
        <v>0</v>
      </c>
      <c r="O62" s="103">
        <v>0</v>
      </c>
      <c r="P62" s="103">
        <v>0</v>
      </c>
      <c r="Q62" s="103">
        <v>0</v>
      </c>
      <c r="R62" s="103">
        <v>0</v>
      </c>
      <c r="S62" s="99">
        <v>0</v>
      </c>
      <c r="T62" s="99">
        <v>0</v>
      </c>
      <c r="U62" s="106"/>
      <c r="V62" s="93"/>
      <c r="W62" s="148"/>
      <c r="X62" s="148"/>
    </row>
    <row r="63" spans="1:24" ht="17.25" customHeight="1">
      <c r="B63" s="84"/>
      <c r="C63" s="84"/>
      <c r="E63" s="107" t="s">
        <v>75</v>
      </c>
      <c r="F63" s="108">
        <v>0</v>
      </c>
      <c r="G63" s="108">
        <v>0</v>
      </c>
      <c r="H63" s="108">
        <v>0</v>
      </c>
      <c r="I63" s="108">
        <v>0</v>
      </c>
      <c r="J63" s="108">
        <v>0</v>
      </c>
      <c r="K63" s="108">
        <v>0</v>
      </c>
      <c r="L63" s="108">
        <v>0</v>
      </c>
      <c r="M63" s="108">
        <v>0</v>
      </c>
      <c r="N63" s="108">
        <v>0</v>
      </c>
      <c r="O63" s="108">
        <v>0</v>
      </c>
      <c r="P63" s="108">
        <v>0</v>
      </c>
      <c r="Q63" s="108">
        <v>0</v>
      </c>
      <c r="R63" s="108">
        <v>0</v>
      </c>
      <c r="S63" s="109"/>
      <c r="T63" s="110"/>
      <c r="U63" s="111"/>
      <c r="V63" s="93"/>
    </row>
    <row r="64" spans="1:24" ht="17.25" customHeight="1" thickBot="1">
      <c r="B64" s="84"/>
      <c r="C64" s="84"/>
      <c r="E64" s="112" t="s">
        <v>8</v>
      </c>
      <c r="F64" s="113">
        <v>0</v>
      </c>
      <c r="G64" s="113">
        <v>0</v>
      </c>
      <c r="H64" s="113">
        <v>0</v>
      </c>
      <c r="I64" s="113">
        <v>0</v>
      </c>
      <c r="J64" s="113">
        <v>0</v>
      </c>
      <c r="K64" s="113">
        <v>0</v>
      </c>
      <c r="L64" s="113">
        <v>0</v>
      </c>
      <c r="M64" s="113">
        <v>0</v>
      </c>
      <c r="N64" s="113">
        <v>0</v>
      </c>
      <c r="O64" s="113">
        <v>0</v>
      </c>
      <c r="P64" s="113">
        <v>0</v>
      </c>
      <c r="Q64" s="113">
        <v>0</v>
      </c>
      <c r="R64" s="114">
        <v>0</v>
      </c>
      <c r="S64" s="115"/>
      <c r="T64" s="116"/>
      <c r="U64" s="117"/>
      <c r="V64" s="93"/>
    </row>
    <row r="65" spans="1:31" ht="17.25" customHeight="1">
      <c r="B65" s="84"/>
      <c r="C65" s="84"/>
      <c r="E65" s="121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93"/>
      <c r="T65" s="123"/>
      <c r="U65" s="93"/>
      <c r="V65" s="93"/>
    </row>
    <row r="66" spans="1:31" ht="13">
      <c r="F66" s="127"/>
      <c r="G66" s="127"/>
      <c r="H66" s="128"/>
      <c r="I66" s="127"/>
      <c r="J66" s="127"/>
      <c r="K66" s="129"/>
      <c r="L66" s="127"/>
      <c r="M66" s="128"/>
      <c r="N66" s="128"/>
      <c r="O66" s="129"/>
    </row>
    <row r="67" spans="1:31" ht="15.5">
      <c r="E67" s="130"/>
      <c r="F67" s="127"/>
      <c r="G67" s="127"/>
      <c r="H67" s="128"/>
      <c r="I67" s="127"/>
      <c r="J67" s="127"/>
      <c r="K67" s="129"/>
      <c r="L67" s="127"/>
      <c r="M67" s="128"/>
      <c r="N67" s="128"/>
      <c r="O67" s="129"/>
    </row>
    <row r="68" spans="1:31" ht="13">
      <c r="E68" s="2" t="s">
        <v>84</v>
      </c>
      <c r="F68" s="131">
        <f>F25+F50+F61</f>
        <v>1516</v>
      </c>
      <c r="G68" s="131">
        <f t="shared" ref="G68:P68" si="1">G25+G50+G61</f>
        <v>334</v>
      </c>
      <c r="H68" s="131">
        <f t="shared" si="1"/>
        <v>1569</v>
      </c>
      <c r="I68" s="131">
        <f t="shared" si="1"/>
        <v>7411</v>
      </c>
      <c r="J68" s="131">
        <f t="shared" si="1"/>
        <v>10051</v>
      </c>
      <c r="K68" s="131">
        <f t="shared" si="1"/>
        <v>16295</v>
      </c>
      <c r="L68" s="131">
        <f t="shared" si="1"/>
        <v>37276</v>
      </c>
      <c r="M68" s="131">
        <f t="shared" si="1"/>
        <v>46416</v>
      </c>
      <c r="N68" s="131">
        <f t="shared" si="1"/>
        <v>30420</v>
      </c>
      <c r="O68" s="131">
        <f t="shared" si="1"/>
        <v>16725</v>
      </c>
      <c r="P68" s="131">
        <f t="shared" si="1"/>
        <v>8353</v>
      </c>
      <c r="Q68" s="131">
        <v>0</v>
      </c>
    </row>
    <row r="69" spans="1:31" ht="13">
      <c r="E69" s="2" t="s">
        <v>85</v>
      </c>
      <c r="F69" s="131">
        <f>F38+F57+F62</f>
        <v>5275</v>
      </c>
      <c r="G69" s="131">
        <f t="shared" ref="G69:P69" si="2">G38+G57+G62</f>
        <v>5380</v>
      </c>
      <c r="H69" s="131">
        <f t="shared" si="2"/>
        <v>3587</v>
      </c>
      <c r="I69" s="131">
        <f t="shared" si="2"/>
        <v>2</v>
      </c>
      <c r="J69" s="131">
        <f t="shared" si="2"/>
        <v>29</v>
      </c>
      <c r="K69" s="131">
        <f t="shared" si="2"/>
        <v>5087</v>
      </c>
      <c r="L69" s="131">
        <f t="shared" si="2"/>
        <v>20728</v>
      </c>
      <c r="M69" s="131">
        <f t="shared" si="2"/>
        <v>21176</v>
      </c>
      <c r="N69" s="131">
        <f t="shared" si="2"/>
        <v>13792</v>
      </c>
      <c r="O69" s="131">
        <f t="shared" si="2"/>
        <v>3714.83</v>
      </c>
      <c r="P69" s="131">
        <f t="shared" si="2"/>
        <v>4068</v>
      </c>
      <c r="Q69" s="131">
        <v>0</v>
      </c>
    </row>
    <row r="70" spans="1:31" ht="13">
      <c r="F70" s="127"/>
      <c r="G70" s="129"/>
      <c r="H70" s="129"/>
      <c r="I70" s="127"/>
      <c r="J70" s="129"/>
      <c r="K70" s="129"/>
      <c r="L70" s="127"/>
      <c r="M70" s="129"/>
      <c r="N70" s="128"/>
      <c r="O70" s="129"/>
    </row>
    <row r="71" spans="1:31" ht="14.5">
      <c r="E71" s="63" t="s">
        <v>1</v>
      </c>
      <c r="F71" s="39" t="s">
        <v>34</v>
      </c>
      <c r="G71"/>
      <c r="H71" s="129"/>
      <c r="I71" s="127"/>
      <c r="J71" s="129"/>
      <c r="K71" s="129"/>
      <c r="L71" s="127"/>
      <c r="M71" s="129"/>
      <c r="N71" s="128"/>
      <c r="O71" s="129"/>
    </row>
    <row r="72" spans="1:31" ht="14.5">
      <c r="E72" s="63" t="s">
        <v>0</v>
      </c>
      <c r="F72" t="s">
        <v>35</v>
      </c>
      <c r="G72" t="s">
        <v>33</v>
      </c>
      <c r="H72" s="127"/>
      <c r="I72" s="127"/>
      <c r="J72" s="127"/>
      <c r="K72" s="127"/>
      <c r="L72" s="127"/>
      <c r="M72" s="129"/>
      <c r="N72" s="127"/>
      <c r="O72" s="129"/>
    </row>
    <row r="73" spans="1:31" ht="14.5">
      <c r="E73" s="59" t="s">
        <v>16</v>
      </c>
      <c r="F73">
        <v>707</v>
      </c>
      <c r="G73">
        <v>707</v>
      </c>
      <c r="H73" s="127"/>
      <c r="I73" s="127"/>
      <c r="J73" s="127"/>
      <c r="K73" s="127"/>
      <c r="L73" s="129"/>
      <c r="M73" s="127"/>
      <c r="N73" s="128"/>
      <c r="O73" s="129"/>
    </row>
    <row r="74" spans="1:31" ht="14.5">
      <c r="E74" s="60" t="s">
        <v>4</v>
      </c>
      <c r="F74">
        <v>663</v>
      </c>
      <c r="G74">
        <v>663</v>
      </c>
      <c r="H74" s="129"/>
      <c r="I74" s="127"/>
      <c r="J74" s="127"/>
      <c r="K74" s="129"/>
      <c r="L74" s="129"/>
      <c r="M74" s="127"/>
      <c r="N74" s="128"/>
      <c r="O74" s="129"/>
    </row>
    <row r="75" spans="1:31" ht="14.5">
      <c r="E75" s="61" t="s">
        <v>11</v>
      </c>
      <c r="F75">
        <v>339</v>
      </c>
      <c r="G75">
        <v>339</v>
      </c>
      <c r="H75" s="127"/>
      <c r="I75" s="127"/>
      <c r="J75" s="127"/>
      <c r="K75" s="127"/>
      <c r="L75" s="129"/>
      <c r="M75" s="127"/>
      <c r="N75" s="128"/>
      <c r="O75" s="129"/>
    </row>
    <row r="76" spans="1:31" s="66" customFormat="1" ht="14.5">
      <c r="A76" s="2"/>
      <c r="B76" s="2"/>
      <c r="C76" s="2"/>
      <c r="D76" s="2"/>
      <c r="E76" s="61" t="s">
        <v>20</v>
      </c>
      <c r="F76">
        <v>324</v>
      </c>
      <c r="G76">
        <v>324</v>
      </c>
      <c r="H76" s="129"/>
      <c r="I76" s="127"/>
      <c r="J76" s="127"/>
      <c r="K76" s="127"/>
      <c r="L76" s="129"/>
      <c r="M76" s="128"/>
      <c r="N76" s="128"/>
      <c r="O76" s="129"/>
      <c r="W76" s="2"/>
      <c r="X76" s="2"/>
      <c r="Y76" s="2"/>
      <c r="Z76" s="2"/>
      <c r="AA76" s="2"/>
      <c r="AB76" s="2"/>
      <c r="AC76" s="2"/>
      <c r="AD76" s="2"/>
      <c r="AE76" s="2"/>
    </row>
    <row r="77" spans="1:31" s="66" customFormat="1" ht="14.5">
      <c r="A77" s="2"/>
      <c r="B77" s="2"/>
      <c r="C77" s="2"/>
      <c r="D77" s="2"/>
      <c r="E77" s="60" t="s">
        <v>13</v>
      </c>
      <c r="F77">
        <v>31</v>
      </c>
      <c r="G77">
        <v>31</v>
      </c>
      <c r="H77" s="127"/>
      <c r="I77" s="127"/>
      <c r="J77" s="127"/>
      <c r="K77" s="127"/>
      <c r="L77" s="129"/>
      <c r="M77" s="128"/>
      <c r="N77" s="128"/>
      <c r="O77" s="129"/>
      <c r="W77" s="2"/>
      <c r="X77" s="2"/>
      <c r="Y77" s="2"/>
      <c r="Z77" s="2"/>
      <c r="AA77" s="2"/>
      <c r="AB77" s="2"/>
      <c r="AC77" s="2"/>
      <c r="AD77" s="2"/>
      <c r="AE77" s="2"/>
    </row>
    <row r="78" spans="1:31" s="66" customFormat="1" ht="14.5">
      <c r="A78" s="2"/>
      <c r="B78" s="2"/>
      <c r="C78" s="2"/>
      <c r="D78" s="2"/>
      <c r="E78" s="61" t="s">
        <v>11</v>
      </c>
      <c r="F78">
        <v>7</v>
      </c>
      <c r="G78">
        <v>7</v>
      </c>
      <c r="H78" s="127"/>
      <c r="I78" s="127"/>
      <c r="J78" s="127"/>
      <c r="K78" s="127"/>
      <c r="L78" s="129"/>
      <c r="M78" s="128"/>
      <c r="N78" s="128"/>
      <c r="O78" s="129"/>
      <c r="W78" s="2"/>
      <c r="X78" s="2"/>
      <c r="Y78" s="2"/>
      <c r="Z78" s="2"/>
      <c r="AA78" s="2"/>
      <c r="AB78" s="2"/>
      <c r="AC78" s="2"/>
      <c r="AD78" s="2"/>
      <c r="AE78" s="2"/>
    </row>
    <row r="79" spans="1:31" s="66" customFormat="1" ht="14.5">
      <c r="A79" s="2"/>
      <c r="B79" s="2"/>
      <c r="C79" s="2"/>
      <c r="D79" s="2"/>
      <c r="E79" s="61" t="s">
        <v>20</v>
      </c>
      <c r="F79">
        <v>24</v>
      </c>
      <c r="G79">
        <v>24</v>
      </c>
      <c r="H79" s="127"/>
      <c r="I79" s="127"/>
      <c r="J79" s="127"/>
      <c r="K79" s="127"/>
      <c r="L79" s="129"/>
      <c r="M79" s="128"/>
      <c r="N79" s="128"/>
      <c r="O79" s="129"/>
      <c r="W79" s="2"/>
      <c r="X79" s="2"/>
      <c r="Y79" s="2"/>
      <c r="Z79" s="2"/>
      <c r="AA79" s="2"/>
      <c r="AB79" s="2"/>
      <c r="AC79" s="2"/>
      <c r="AD79" s="2"/>
      <c r="AE79" s="2"/>
    </row>
    <row r="80" spans="1:31" s="66" customFormat="1" ht="14.5">
      <c r="A80" s="2"/>
      <c r="B80" s="2"/>
      <c r="C80" s="2"/>
      <c r="D80" s="2"/>
      <c r="E80" s="60" t="s">
        <v>24</v>
      </c>
      <c r="F80">
        <v>13</v>
      </c>
      <c r="G80">
        <v>13</v>
      </c>
      <c r="H80" s="127"/>
      <c r="I80" s="127"/>
      <c r="J80" s="127"/>
      <c r="K80" s="127"/>
      <c r="L80" s="129"/>
      <c r="M80" s="128"/>
      <c r="N80" s="128"/>
      <c r="O80" s="129"/>
      <c r="W80" s="2"/>
      <c r="X80" s="2"/>
      <c r="Y80" s="2"/>
      <c r="Z80" s="2"/>
      <c r="AA80" s="2"/>
      <c r="AB80" s="2"/>
      <c r="AC80" s="2"/>
      <c r="AD80" s="2"/>
      <c r="AE80" s="2"/>
    </row>
    <row r="81" spans="1:31" s="66" customFormat="1" ht="14.5">
      <c r="A81" s="2"/>
      <c r="B81" s="2"/>
      <c r="C81" s="2"/>
      <c r="D81" s="2"/>
      <c r="E81" s="61" t="s">
        <v>11</v>
      </c>
      <c r="F81">
        <v>3</v>
      </c>
      <c r="G81">
        <v>3</v>
      </c>
      <c r="H81" s="127"/>
      <c r="I81" s="127"/>
      <c r="J81" s="127"/>
      <c r="K81" s="127"/>
      <c r="L81" s="127"/>
      <c r="M81" s="127"/>
      <c r="N81" s="127"/>
      <c r="O81" s="129"/>
      <c r="W81" s="2"/>
      <c r="X81" s="2"/>
      <c r="Y81" s="2"/>
      <c r="Z81" s="2"/>
      <c r="AA81" s="2"/>
      <c r="AB81" s="2"/>
      <c r="AC81" s="2"/>
      <c r="AD81" s="2"/>
      <c r="AE81" s="2"/>
    </row>
    <row r="82" spans="1:31" s="66" customFormat="1" ht="14.5">
      <c r="A82" s="2"/>
      <c r="B82" s="2"/>
      <c r="C82" s="2"/>
      <c r="D82" s="2"/>
      <c r="E82" s="61" t="s">
        <v>20</v>
      </c>
      <c r="F82">
        <v>10</v>
      </c>
      <c r="G82">
        <v>10</v>
      </c>
      <c r="H82" s="127"/>
      <c r="I82" s="132"/>
      <c r="J82" s="127"/>
      <c r="K82" s="132"/>
      <c r="L82" s="127"/>
      <c r="M82" s="127"/>
      <c r="N82" s="127"/>
      <c r="O82" s="127"/>
      <c r="W82" s="2"/>
      <c r="X82" s="2"/>
      <c r="Y82" s="2"/>
      <c r="Z82" s="2"/>
      <c r="AA82" s="2"/>
      <c r="AB82" s="2"/>
      <c r="AC82" s="2"/>
      <c r="AD82" s="2"/>
      <c r="AE82" s="2"/>
    </row>
    <row r="83" spans="1:31" s="66" customFormat="1" ht="14.5">
      <c r="A83" s="2"/>
      <c r="B83" s="2"/>
      <c r="C83" s="2"/>
      <c r="D83" s="2"/>
      <c r="E83" s="59" t="s">
        <v>27</v>
      </c>
      <c r="F83">
        <v>2336</v>
      </c>
      <c r="G83">
        <v>2336</v>
      </c>
      <c r="H83" s="127"/>
      <c r="I83" s="132"/>
      <c r="J83" s="132"/>
      <c r="K83" s="132"/>
      <c r="L83" s="132"/>
      <c r="M83" s="132"/>
      <c r="N83" s="132"/>
      <c r="O83" s="132"/>
      <c r="W83" s="2"/>
      <c r="X83" s="2"/>
      <c r="Y83" s="2"/>
      <c r="Z83" s="2"/>
      <c r="AA83" s="2"/>
      <c r="AB83" s="2"/>
      <c r="AC83" s="2"/>
      <c r="AD83" s="2"/>
      <c r="AE83" s="2"/>
    </row>
    <row r="84" spans="1:31" s="66" customFormat="1" ht="14.5">
      <c r="A84" s="2"/>
      <c r="B84" s="2"/>
      <c r="C84" s="2"/>
      <c r="D84" s="2"/>
      <c r="E84" s="60" t="s">
        <v>4</v>
      </c>
      <c r="F84">
        <v>2251</v>
      </c>
      <c r="G84">
        <v>2251</v>
      </c>
      <c r="H84" s="132"/>
      <c r="I84" s="132"/>
      <c r="J84" s="132"/>
      <c r="K84" s="127"/>
      <c r="W84" s="2"/>
      <c r="X84" s="2"/>
      <c r="Y84" s="2"/>
      <c r="Z84" s="2"/>
      <c r="AA84" s="2"/>
      <c r="AB84" s="2"/>
      <c r="AC84" s="2"/>
      <c r="AD84" s="2"/>
      <c r="AE84" s="2"/>
    </row>
    <row r="85" spans="1:31" ht="14.5">
      <c r="E85" s="61" t="s">
        <v>11</v>
      </c>
      <c r="F85">
        <v>1126</v>
      </c>
      <c r="G85">
        <v>1126</v>
      </c>
    </row>
    <row r="86" spans="1:31" ht="14.5">
      <c r="E86" s="61" t="s">
        <v>20</v>
      </c>
      <c r="F86">
        <v>1125</v>
      </c>
      <c r="G86">
        <v>1125</v>
      </c>
    </row>
    <row r="87" spans="1:31" ht="14.5">
      <c r="E87" s="60" t="s">
        <v>13</v>
      </c>
      <c r="F87">
        <v>58</v>
      </c>
      <c r="G87">
        <v>58</v>
      </c>
    </row>
    <row r="88" spans="1:31" ht="14.5">
      <c r="E88" s="61" t="s">
        <v>11</v>
      </c>
      <c r="F88">
        <v>23</v>
      </c>
      <c r="G88">
        <v>23</v>
      </c>
    </row>
    <row r="89" spans="1:31" ht="14.5">
      <c r="E89" s="61" t="s">
        <v>20</v>
      </c>
      <c r="F89">
        <v>35</v>
      </c>
      <c r="G89">
        <v>35</v>
      </c>
    </row>
    <row r="90" spans="1:31" ht="14.5">
      <c r="E90" s="60" t="s">
        <v>24</v>
      </c>
      <c r="F90">
        <v>27</v>
      </c>
      <c r="G90">
        <v>27</v>
      </c>
    </row>
    <row r="91" spans="1:31" ht="14.5">
      <c r="E91" s="61" t="s">
        <v>11</v>
      </c>
      <c r="F91">
        <v>13</v>
      </c>
      <c r="G91">
        <v>13</v>
      </c>
    </row>
    <row r="92" spans="1:31" ht="14.5">
      <c r="E92" s="61" t="s">
        <v>20</v>
      </c>
      <c r="F92">
        <v>14</v>
      </c>
      <c r="G92">
        <v>14</v>
      </c>
    </row>
    <row r="93" spans="1:31" ht="14.5">
      <c r="E93" s="59" t="s">
        <v>29</v>
      </c>
      <c r="F93">
        <v>429</v>
      </c>
      <c r="G93">
        <v>429</v>
      </c>
    </row>
    <row r="94" spans="1:31" ht="14.5">
      <c r="E94" s="60" t="s">
        <v>4</v>
      </c>
      <c r="F94">
        <v>411</v>
      </c>
      <c r="G94">
        <v>411</v>
      </c>
    </row>
    <row r="95" spans="1:31" ht="14.5">
      <c r="E95" s="61" t="s">
        <v>11</v>
      </c>
      <c r="F95">
        <v>185</v>
      </c>
      <c r="G95">
        <v>185</v>
      </c>
    </row>
    <row r="96" spans="1:31" ht="14.5">
      <c r="E96" s="61" t="s">
        <v>20</v>
      </c>
      <c r="F96">
        <v>226</v>
      </c>
      <c r="G96">
        <v>226</v>
      </c>
    </row>
    <row r="97" spans="5:7" ht="14.5">
      <c r="E97" s="60" t="s">
        <v>13</v>
      </c>
      <c r="F97">
        <v>13</v>
      </c>
      <c r="G97">
        <v>13</v>
      </c>
    </row>
    <row r="98" spans="5:7" ht="14.5">
      <c r="E98" s="61" t="s">
        <v>11</v>
      </c>
      <c r="F98">
        <v>6</v>
      </c>
      <c r="G98">
        <v>6</v>
      </c>
    </row>
    <row r="99" spans="5:7" ht="14.5">
      <c r="E99" s="61" t="s">
        <v>20</v>
      </c>
      <c r="F99">
        <v>7</v>
      </c>
      <c r="G99">
        <v>7</v>
      </c>
    </row>
    <row r="100" spans="5:7" ht="14.5">
      <c r="E100" s="60" t="s">
        <v>24</v>
      </c>
      <c r="F100">
        <v>5</v>
      </c>
      <c r="G100">
        <v>5</v>
      </c>
    </row>
    <row r="101" spans="5:7" ht="14.5">
      <c r="E101" s="61" t="s">
        <v>11</v>
      </c>
      <c r="F101">
        <v>4</v>
      </c>
      <c r="G101">
        <v>4</v>
      </c>
    </row>
    <row r="102" spans="5:7" ht="14.5">
      <c r="E102" s="61" t="s">
        <v>20</v>
      </c>
      <c r="F102">
        <v>1</v>
      </c>
      <c r="G102">
        <v>1</v>
      </c>
    </row>
    <row r="103" spans="5:7" ht="14.5">
      <c r="E103" s="59" t="s">
        <v>30</v>
      </c>
      <c r="F103">
        <v>1000</v>
      </c>
      <c r="G103">
        <v>1000</v>
      </c>
    </row>
    <row r="104" spans="5:7" ht="14.5">
      <c r="E104" s="60" t="s">
        <v>4</v>
      </c>
      <c r="F104">
        <v>938</v>
      </c>
      <c r="G104">
        <v>938</v>
      </c>
    </row>
    <row r="105" spans="5:7" ht="14.5">
      <c r="E105" s="61" t="s">
        <v>11</v>
      </c>
      <c r="F105">
        <v>938</v>
      </c>
      <c r="G105">
        <v>938</v>
      </c>
    </row>
    <row r="106" spans="5:7" ht="14.5">
      <c r="E106" s="60" t="s">
        <v>13</v>
      </c>
      <c r="F106">
        <v>62</v>
      </c>
      <c r="G106">
        <v>62</v>
      </c>
    </row>
    <row r="107" spans="5:7" ht="14.5">
      <c r="E107" s="61" t="s">
        <v>11</v>
      </c>
      <c r="F107">
        <v>62</v>
      </c>
      <c r="G107">
        <v>62</v>
      </c>
    </row>
    <row r="108" spans="5:7" ht="14.5">
      <c r="E108" s="59" t="s">
        <v>31</v>
      </c>
      <c r="F108">
        <v>4</v>
      </c>
      <c r="G108">
        <v>4</v>
      </c>
    </row>
    <row r="109" spans="5:7" ht="14.5">
      <c r="E109" s="60" t="s">
        <v>4</v>
      </c>
      <c r="F109">
        <v>4</v>
      </c>
      <c r="G109">
        <v>4</v>
      </c>
    </row>
    <row r="110" spans="5:7" ht="14.5">
      <c r="E110" s="61" t="s">
        <v>11</v>
      </c>
      <c r="F110">
        <v>1</v>
      </c>
      <c r="G110">
        <v>1</v>
      </c>
    </row>
    <row r="111" spans="5:7" ht="14.5">
      <c r="E111" s="61" t="s">
        <v>20</v>
      </c>
      <c r="F111">
        <v>3</v>
      </c>
      <c r="G111">
        <v>3</v>
      </c>
    </row>
    <row r="112" spans="5:7" ht="14.5">
      <c r="E112" s="59">
        <v>0</v>
      </c>
      <c r="F112"/>
      <c r="G112"/>
    </row>
    <row r="113" spans="5:7" ht="14.5">
      <c r="E113" s="60" t="s">
        <v>32</v>
      </c>
      <c r="F113"/>
      <c r="G113"/>
    </row>
    <row r="114" spans="5:7" ht="14.5">
      <c r="E114" s="61" t="s">
        <v>32</v>
      </c>
      <c r="F114"/>
      <c r="G114"/>
    </row>
    <row r="115" spans="5:7" ht="14.5">
      <c r="E115" s="59" t="s">
        <v>2</v>
      </c>
      <c r="F115">
        <v>2697</v>
      </c>
      <c r="G115">
        <v>2697</v>
      </c>
    </row>
    <row r="116" spans="5:7" ht="14.5">
      <c r="E116" s="60" t="s">
        <v>4</v>
      </c>
      <c r="F116">
        <v>2697</v>
      </c>
      <c r="G116">
        <v>2697</v>
      </c>
    </row>
    <row r="117" spans="5:7" ht="14.5">
      <c r="E117" s="61" t="s">
        <v>11</v>
      </c>
      <c r="F117">
        <v>2696</v>
      </c>
      <c r="G117">
        <v>2696</v>
      </c>
    </row>
    <row r="118" spans="5:7" ht="14.5">
      <c r="E118" s="61" t="s">
        <v>20</v>
      </c>
      <c r="F118">
        <v>1</v>
      </c>
      <c r="G118">
        <v>1</v>
      </c>
    </row>
    <row r="119" spans="5:7" ht="14.5">
      <c r="E119" s="59" t="s">
        <v>28</v>
      </c>
      <c r="F119">
        <v>1149</v>
      </c>
      <c r="G119">
        <v>1149</v>
      </c>
    </row>
    <row r="120" spans="5:7" ht="14.5">
      <c r="E120" s="60" t="s">
        <v>4</v>
      </c>
      <c r="F120">
        <v>1027</v>
      </c>
      <c r="G120">
        <v>1027</v>
      </c>
    </row>
    <row r="121" spans="5:7" ht="14.5">
      <c r="E121" s="61" t="s">
        <v>11</v>
      </c>
      <c r="F121">
        <v>413</v>
      </c>
      <c r="G121">
        <v>413</v>
      </c>
    </row>
    <row r="122" spans="5:7" ht="14.5">
      <c r="E122" s="61" t="s">
        <v>86</v>
      </c>
      <c r="F122">
        <v>2</v>
      </c>
      <c r="G122">
        <v>2</v>
      </c>
    </row>
    <row r="123" spans="5:7" ht="14.5">
      <c r="E123" s="61" t="s">
        <v>20</v>
      </c>
      <c r="F123">
        <v>612</v>
      </c>
      <c r="G123">
        <v>612</v>
      </c>
    </row>
    <row r="124" spans="5:7" ht="14.5">
      <c r="E124" s="60" t="s">
        <v>13</v>
      </c>
      <c r="F124">
        <v>79</v>
      </c>
      <c r="G124">
        <v>79</v>
      </c>
    </row>
    <row r="125" spans="5:7" ht="14.5">
      <c r="E125" s="61" t="s">
        <v>11</v>
      </c>
      <c r="F125">
        <v>14</v>
      </c>
      <c r="G125">
        <v>14</v>
      </c>
    </row>
    <row r="126" spans="5:7" ht="14.5">
      <c r="E126" s="61" t="s">
        <v>20</v>
      </c>
      <c r="F126">
        <v>65</v>
      </c>
      <c r="G126">
        <v>65</v>
      </c>
    </row>
    <row r="127" spans="5:7" ht="14.5">
      <c r="E127" s="60" t="s">
        <v>24</v>
      </c>
      <c r="F127">
        <v>43</v>
      </c>
      <c r="G127">
        <v>43</v>
      </c>
    </row>
    <row r="128" spans="5:7" ht="14.5">
      <c r="E128" s="61" t="s">
        <v>11</v>
      </c>
      <c r="F128">
        <v>20</v>
      </c>
      <c r="G128">
        <v>20</v>
      </c>
    </row>
    <row r="129" spans="5:7" ht="14.5">
      <c r="E129" s="61" t="s">
        <v>20</v>
      </c>
      <c r="F129">
        <v>23</v>
      </c>
      <c r="G129">
        <v>23</v>
      </c>
    </row>
    <row r="130" spans="5:7" ht="14.5">
      <c r="E130" s="59" t="s">
        <v>45</v>
      </c>
      <c r="F130">
        <v>31</v>
      </c>
      <c r="G130">
        <v>31</v>
      </c>
    </row>
    <row r="131" spans="5:7" ht="14.5">
      <c r="E131" s="60" t="s">
        <v>4</v>
      </c>
      <c r="F131">
        <v>31</v>
      </c>
      <c r="G131">
        <v>31</v>
      </c>
    </row>
    <row r="132" spans="5:7" ht="14.5">
      <c r="E132" s="61" t="s">
        <v>11</v>
      </c>
      <c r="F132">
        <v>31</v>
      </c>
      <c r="G132">
        <v>31</v>
      </c>
    </row>
    <row r="133" spans="5:7" ht="14.5">
      <c r="E133" s="59" t="s">
        <v>33</v>
      </c>
      <c r="F133">
        <v>8353</v>
      </c>
      <c r="G133">
        <v>8353</v>
      </c>
    </row>
  </sheetData>
  <mergeCells count="2">
    <mergeCell ref="E4:R4"/>
    <mergeCell ref="E5:R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F0B36-B266-483B-BE58-C78CCD958BCA}">
  <dimension ref="A1"/>
  <sheetViews>
    <sheetView workbookViewId="0">
      <selection activeCell="E38" sqref="E38"/>
    </sheetView>
  </sheetViews>
  <sheetFormatPr defaultRowHeight="14.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988D3-771B-4BDB-AB8C-EC445632DA19}">
  <dimension ref="A1:L36"/>
  <sheetViews>
    <sheetView workbookViewId="0">
      <selection activeCell="K22" sqref="K22"/>
    </sheetView>
  </sheetViews>
  <sheetFormatPr defaultRowHeight="14.5"/>
  <cols>
    <col min="1" max="1" width="18.7265625" bestFit="1" customWidth="1"/>
    <col min="2" max="2" width="15.26953125" bestFit="1" customWidth="1"/>
    <col min="3" max="3" width="10.7265625" customWidth="1"/>
    <col min="4" max="4" width="10.7265625" bestFit="1" customWidth="1"/>
    <col min="5" max="5" width="10.7265625" customWidth="1"/>
  </cols>
  <sheetData>
    <row r="1" spans="1:12" ht="40" thickBot="1">
      <c r="A1" s="39" t="s">
        <v>1</v>
      </c>
      <c r="B1" t="s">
        <v>34</v>
      </c>
      <c r="F1" s="24" t="str">
        <f>'[1]2021 Pax'!I2</f>
        <v>PORT</v>
      </c>
      <c r="G1" s="25" t="str">
        <f>'[1]2021 Pax'!J2</f>
        <v>Feb 21</v>
      </c>
      <c r="H1" s="26" t="str">
        <f>'[1]2021 Pax'!K2</f>
        <v>Feb 20</v>
      </c>
      <c r="I1" s="27" t="str">
        <f>'[1]2021 Pax'!L2</f>
        <v>%</v>
      </c>
      <c r="J1" s="28" t="str">
        <f>'[1]2021 Pax'!M2</f>
        <v>YEAR TO DATE 21</v>
      </c>
      <c r="K1" s="28" t="str">
        <f>'[1]2021 Pax'!N2</f>
        <v>YEAR TO DATE 20</v>
      </c>
      <c r="L1" s="29" t="str">
        <f>'[1]2021 Pax'!O2</f>
        <v>%</v>
      </c>
    </row>
    <row r="2" spans="1:12">
      <c r="A2" s="39" t="s">
        <v>0</v>
      </c>
      <c r="B2" s="39" t="s">
        <v>35</v>
      </c>
      <c r="C2" s="39" t="s">
        <v>33</v>
      </c>
      <c r="D2" s="39"/>
      <c r="E2" s="39"/>
      <c r="F2" s="40" t="str">
        <f>'[1]2021 Pax'!I3</f>
        <v>Alderney</v>
      </c>
      <c r="G2" s="41">
        <f>'[1]2021 Pax'!J3</f>
        <v>0</v>
      </c>
      <c r="H2" s="41">
        <f>'[1]2021 Pax'!K3</f>
        <v>0</v>
      </c>
      <c r="I2" s="42">
        <f>'[1]2021 Pax'!L3</f>
        <v>0</v>
      </c>
      <c r="J2" s="43">
        <f>'[1]2021 Pax'!M3</f>
        <v>0</v>
      </c>
      <c r="K2" s="43">
        <f>'[1]2021 Pax'!N3</f>
        <v>0</v>
      </c>
      <c r="L2" s="42">
        <f>'[1]2021 Pax'!O3</f>
        <v>0</v>
      </c>
    </row>
    <row r="3" spans="1:12">
      <c r="A3" s="34" t="s">
        <v>16</v>
      </c>
      <c r="B3">
        <v>25</v>
      </c>
      <c r="C3">
        <v>25</v>
      </c>
      <c r="F3" s="35" t="str">
        <f>'[1]2021 Pax'!I4</f>
        <v>Dielette</v>
      </c>
      <c r="G3" s="31">
        <f>'[1]2021 Pax'!J4</f>
        <v>0</v>
      </c>
      <c r="H3" s="31">
        <f>'[1]2021 Pax'!K4</f>
        <v>0</v>
      </c>
      <c r="I3" s="32">
        <f>'[1]2021 Pax'!L4</f>
        <v>0</v>
      </c>
      <c r="J3" s="33">
        <f>'[1]2021 Pax'!M4</f>
        <v>0</v>
      </c>
      <c r="K3" s="33">
        <f>'[1]2021 Pax'!N4</f>
        <v>0</v>
      </c>
      <c r="L3" s="32">
        <f>'[1]2021 Pax'!O4</f>
        <v>0</v>
      </c>
    </row>
    <row r="4" spans="1:12">
      <c r="A4" s="36" t="s">
        <v>4</v>
      </c>
      <c r="B4">
        <v>25</v>
      </c>
      <c r="C4">
        <v>25</v>
      </c>
      <c r="F4" s="35" t="str">
        <f>'[1]2021 Pax'!I5</f>
        <v>Carteret</v>
      </c>
      <c r="G4" s="31">
        <f>'[1]2021 Pax'!J5</f>
        <v>0</v>
      </c>
      <c r="H4" s="31">
        <f>'[1]2021 Pax'!K5</f>
        <v>0</v>
      </c>
      <c r="I4" s="32">
        <f>'[1]2021 Pax'!L5</f>
        <v>0</v>
      </c>
      <c r="J4" s="33">
        <f>'[1]2021 Pax'!M5</f>
        <v>0</v>
      </c>
      <c r="K4" s="33">
        <f>'[1]2021 Pax'!N5</f>
        <v>0</v>
      </c>
      <c r="L4" s="32">
        <f>'[1]2021 Pax'!O5</f>
        <v>0</v>
      </c>
    </row>
    <row r="5" spans="1:12">
      <c r="A5" s="12" t="s">
        <v>11</v>
      </c>
      <c r="B5">
        <v>18</v>
      </c>
      <c r="C5">
        <v>18</v>
      </c>
      <c r="F5" s="35" t="str">
        <f>'[1]2021 Pax'!I6</f>
        <v>Granville</v>
      </c>
      <c r="G5" s="31">
        <f>'[1]2021 Pax'!J6</f>
        <v>0</v>
      </c>
      <c r="H5" s="31">
        <f>'[1]2021 Pax'!K6</f>
        <v>0</v>
      </c>
      <c r="I5" s="32">
        <f>'[1]2021 Pax'!L6</f>
        <v>0</v>
      </c>
      <c r="J5" s="33">
        <f>'[1]2021 Pax'!M6</f>
        <v>0</v>
      </c>
      <c r="K5" s="33">
        <f>'[1]2021 Pax'!N6</f>
        <v>0</v>
      </c>
      <c r="L5" s="32">
        <f>'[1]2021 Pax'!O6</f>
        <v>0</v>
      </c>
    </row>
    <row r="6" spans="1:12">
      <c r="A6" s="12" t="s">
        <v>20</v>
      </c>
      <c r="B6">
        <v>7</v>
      </c>
      <c r="C6">
        <v>7</v>
      </c>
      <c r="F6" s="35" t="str">
        <f>'[1]2021 Pax'!I7</f>
        <v>Herm</v>
      </c>
      <c r="G6" s="31">
        <f>'[1]2021 Pax'!J7</f>
        <v>0</v>
      </c>
      <c r="H6" s="31">
        <f>'[1]2021 Pax'!K7</f>
        <v>160</v>
      </c>
      <c r="I6" s="32">
        <f>'[1]2021 Pax'!L7</f>
        <v>-1</v>
      </c>
      <c r="J6" s="33">
        <f>'[1]2021 Pax'!M7</f>
        <v>350</v>
      </c>
      <c r="K6" s="33">
        <f>'[1]2021 Pax'!N7</f>
        <v>403</v>
      </c>
      <c r="L6" s="32">
        <f>'[1]2021 Pax'!O7</f>
        <v>-0.13151364764267989</v>
      </c>
    </row>
    <row r="7" spans="1:12">
      <c r="A7" s="34" t="s">
        <v>27</v>
      </c>
      <c r="B7">
        <v>257</v>
      </c>
      <c r="C7">
        <v>257</v>
      </c>
      <c r="F7" s="35" t="str">
        <f>'[1]2021 Pax'!I8</f>
        <v>Sark</v>
      </c>
      <c r="G7" s="31">
        <f>'[1]2021 Pax'!J8</f>
        <v>16</v>
      </c>
      <c r="H7" s="31">
        <f>'[1]2021 Pax'!K8</f>
        <v>404</v>
      </c>
      <c r="I7" s="32">
        <f>'[1]2021 Pax'!L8</f>
        <v>-0.96039603960396036</v>
      </c>
      <c r="J7" s="33">
        <f>'[1]2021 Pax'!M8</f>
        <v>585</v>
      </c>
      <c r="K7" s="33">
        <f>'[1]2021 Pax'!N8</f>
        <v>867</v>
      </c>
      <c r="L7" s="32">
        <f>'[1]2021 Pax'!O8</f>
        <v>-0.32525951557093424</v>
      </c>
    </row>
    <row r="8" spans="1:12">
      <c r="A8" s="36" t="s">
        <v>4</v>
      </c>
      <c r="B8">
        <v>238</v>
      </c>
      <c r="C8">
        <v>238</v>
      </c>
      <c r="F8" s="35" t="str">
        <f>'[1]2021 Pax'!I9</f>
        <v>Jersey</v>
      </c>
      <c r="G8" s="31">
        <f>'[1]2021 Pax'!J9</f>
        <v>32</v>
      </c>
      <c r="H8" s="31">
        <f>'[1]2021 Pax'!K9</f>
        <v>776</v>
      </c>
      <c r="I8" s="32">
        <f>'[1]2021 Pax'!L9</f>
        <v>-0.95876288659793818</v>
      </c>
      <c r="J8" s="33">
        <f>'[1]2021 Pax'!M9</f>
        <v>120</v>
      </c>
      <c r="K8" s="33">
        <f>'[1]2021 Pax'!N9</f>
        <v>1839</v>
      </c>
      <c r="L8" s="32">
        <f>'[1]2021 Pax'!O9</f>
        <v>-0.93474714518760194</v>
      </c>
    </row>
    <row r="9" spans="1:12">
      <c r="A9" s="12" t="s">
        <v>11</v>
      </c>
      <c r="B9">
        <v>155</v>
      </c>
      <c r="C9">
        <v>155</v>
      </c>
      <c r="F9" s="35" t="str">
        <f>'[1]2021 Pax'!I10</f>
        <v>St Malo</v>
      </c>
      <c r="G9" s="31">
        <f>'[1]2021 Pax'!J10</f>
        <v>29</v>
      </c>
      <c r="H9" s="31">
        <f>'[1]2021 Pax'!K10</f>
        <v>1618</v>
      </c>
      <c r="I9" s="32">
        <f>'[1]2021 Pax'!L10</f>
        <v>-0.98207663782447463</v>
      </c>
      <c r="J9" s="33">
        <f>'[1]2021 Pax'!M10</f>
        <v>110</v>
      </c>
      <c r="K9" s="33">
        <f>'[1]2021 Pax'!N10</f>
        <v>2577</v>
      </c>
      <c r="L9" s="32">
        <f>'[1]2021 Pax'!O10</f>
        <v>-0.95731470702367094</v>
      </c>
    </row>
    <row r="10" spans="1:12">
      <c r="A10" s="12" t="s">
        <v>20</v>
      </c>
      <c r="B10">
        <v>83</v>
      </c>
      <c r="C10">
        <v>83</v>
      </c>
      <c r="F10" s="35" t="str">
        <f>'[1]2021 Pax'!I11</f>
        <v>Poole</v>
      </c>
      <c r="G10" s="31">
        <f>'[1]2021 Pax'!J11</f>
        <v>0</v>
      </c>
      <c r="H10" s="31">
        <f>'[1]2021 Pax'!K11</f>
        <v>1129</v>
      </c>
      <c r="I10" s="32">
        <f>'[1]2021 Pax'!L11</f>
        <v>-1</v>
      </c>
      <c r="J10" s="33">
        <f>'[1]2021 Pax'!M11</f>
        <v>144</v>
      </c>
      <c r="K10" s="33">
        <f>'[1]2021 Pax'!N11</f>
        <v>2496</v>
      </c>
      <c r="L10" s="32">
        <f>'[1]2021 Pax'!O11</f>
        <v>-0.94230769230769229</v>
      </c>
    </row>
    <row r="11" spans="1:12">
      <c r="A11" s="36" t="s">
        <v>13</v>
      </c>
      <c r="B11">
        <v>14</v>
      </c>
      <c r="C11">
        <v>14</v>
      </c>
      <c r="F11" s="35" t="str">
        <f>'[1]2021 Pax'!I12</f>
        <v>Portsmouth</v>
      </c>
      <c r="G11" s="31">
        <f>'[1]2021 Pax'!J12</f>
        <v>257</v>
      </c>
      <c r="H11" s="31">
        <f>'[1]2021 Pax'!K12</f>
        <v>1293</v>
      </c>
      <c r="I11" s="32">
        <f>'[1]2021 Pax'!L12</f>
        <v>-0.80123743232791955</v>
      </c>
      <c r="J11" s="33">
        <f>'[1]2021 Pax'!M12</f>
        <v>541</v>
      </c>
      <c r="K11" s="33">
        <f>'[1]2021 Pax'!N12</f>
        <v>2473</v>
      </c>
      <c r="L11" s="32">
        <f>'[1]2021 Pax'!O12</f>
        <v>-0.78123736352608164</v>
      </c>
    </row>
    <row r="12" spans="1:12">
      <c r="A12" s="12" t="s">
        <v>11</v>
      </c>
      <c r="B12">
        <v>4</v>
      </c>
      <c r="C12">
        <v>4</v>
      </c>
      <c r="F12" s="35" t="str">
        <f>'[1]2021 Pax'!I13</f>
        <v>TOTAL</v>
      </c>
      <c r="G12" s="37">
        <f>'[1]2021 Pax'!J13</f>
        <v>334</v>
      </c>
      <c r="H12" s="37">
        <f>'[1]2021 Pax'!K13</f>
        <v>5380</v>
      </c>
      <c r="I12" s="38">
        <f>'[1]2021 Pax'!L13</f>
        <v>-0.93791821561338296</v>
      </c>
      <c r="J12" s="37">
        <f>'[1]2021 Pax'!M13</f>
        <v>1850</v>
      </c>
      <c r="K12" s="37">
        <f>'[1]2021 Pax'!N13</f>
        <v>10655</v>
      </c>
      <c r="L12" s="38">
        <f>'[1]2021 Pax'!O13</f>
        <v>-0.82637259502580951</v>
      </c>
    </row>
    <row r="13" spans="1:12">
      <c r="A13" s="12" t="s">
        <v>20</v>
      </c>
      <c r="B13">
        <v>10</v>
      </c>
      <c r="C13">
        <v>10</v>
      </c>
      <c r="F13" s="2"/>
      <c r="G13" s="2"/>
      <c r="H13" s="2"/>
      <c r="I13" s="2"/>
      <c r="J13" s="2"/>
      <c r="K13" s="2"/>
      <c r="L13" s="2"/>
    </row>
    <row r="14" spans="1:12">
      <c r="A14" s="36" t="s">
        <v>24</v>
      </c>
      <c r="B14">
        <v>5</v>
      </c>
      <c r="C14">
        <v>5</v>
      </c>
      <c r="F14" s="2"/>
      <c r="G14" s="2"/>
      <c r="H14" s="2"/>
      <c r="I14" s="2"/>
      <c r="J14" s="2"/>
      <c r="K14" s="2"/>
      <c r="L14" s="2"/>
    </row>
    <row r="15" spans="1:12">
      <c r="A15" s="12" t="s">
        <v>11</v>
      </c>
      <c r="B15">
        <v>4</v>
      </c>
      <c r="C15">
        <v>4</v>
      </c>
      <c r="F15" s="2"/>
      <c r="G15" s="2" t="s">
        <v>36</v>
      </c>
      <c r="H15" s="2" t="s">
        <v>37</v>
      </c>
      <c r="I15" s="2"/>
      <c r="J15" s="2"/>
      <c r="K15" s="2"/>
      <c r="L15" s="2"/>
    </row>
    <row r="16" spans="1:12">
      <c r="A16" s="12" t="s">
        <v>20</v>
      </c>
      <c r="B16">
        <v>1</v>
      </c>
      <c r="C16">
        <v>1</v>
      </c>
      <c r="F16" s="2"/>
      <c r="G16" s="2"/>
      <c r="H16" s="2" t="s">
        <v>38</v>
      </c>
      <c r="I16" s="2"/>
      <c r="J16" s="2"/>
      <c r="K16" s="2"/>
      <c r="L16" s="2"/>
    </row>
    <row r="17" spans="1:12">
      <c r="A17" s="34" t="s">
        <v>29</v>
      </c>
      <c r="B17">
        <v>29</v>
      </c>
      <c r="C17">
        <v>29</v>
      </c>
      <c r="F17" s="2"/>
      <c r="G17" s="2"/>
      <c r="H17" s="2"/>
      <c r="I17" s="2"/>
      <c r="J17" s="2"/>
      <c r="K17" s="2"/>
      <c r="L17" s="2"/>
    </row>
    <row r="18" spans="1:12">
      <c r="A18" s="36" t="s">
        <v>4</v>
      </c>
      <c r="B18">
        <v>24</v>
      </c>
      <c r="C18">
        <v>24</v>
      </c>
      <c r="F18" s="2"/>
      <c r="G18" s="2"/>
      <c r="H18" s="2"/>
      <c r="I18" s="2"/>
      <c r="J18" s="2"/>
      <c r="K18" s="2"/>
      <c r="L18" s="2"/>
    </row>
    <row r="19" spans="1:12">
      <c r="A19" s="12" t="s">
        <v>11</v>
      </c>
      <c r="B19">
        <v>9</v>
      </c>
      <c r="C19">
        <v>9</v>
      </c>
      <c r="F19" s="2"/>
      <c r="G19" s="2"/>
      <c r="H19" s="2"/>
      <c r="I19" s="2"/>
      <c r="J19" s="2"/>
      <c r="K19" s="2"/>
      <c r="L19" s="2"/>
    </row>
    <row r="20" spans="1:12">
      <c r="A20" s="12" t="s">
        <v>20</v>
      </c>
      <c r="B20">
        <v>15</v>
      </c>
      <c r="C20">
        <v>15</v>
      </c>
      <c r="F20" s="2"/>
      <c r="G20" s="2"/>
      <c r="H20" s="2"/>
      <c r="I20" s="2"/>
      <c r="J20" s="2"/>
      <c r="K20" s="2"/>
      <c r="L20" s="2"/>
    </row>
    <row r="21" spans="1:12">
      <c r="A21" s="36" t="s">
        <v>13</v>
      </c>
      <c r="B21">
        <v>2</v>
      </c>
      <c r="C21">
        <v>2</v>
      </c>
      <c r="F21" s="2"/>
      <c r="G21" s="2"/>
      <c r="H21" s="2"/>
      <c r="I21" s="2"/>
      <c r="J21" s="2"/>
      <c r="K21" s="2"/>
      <c r="L21" s="2"/>
    </row>
    <row r="22" spans="1:12">
      <c r="A22" s="12" t="s">
        <v>11</v>
      </c>
      <c r="B22">
        <v>2</v>
      </c>
      <c r="C22">
        <v>2</v>
      </c>
      <c r="F22" s="2"/>
      <c r="G22" s="2"/>
      <c r="H22" s="2"/>
      <c r="I22" s="2"/>
      <c r="J22" s="2"/>
      <c r="K22" s="2"/>
      <c r="L22" s="2"/>
    </row>
    <row r="23" spans="1:12">
      <c r="A23" s="36" t="s">
        <v>24</v>
      </c>
      <c r="B23">
        <v>3</v>
      </c>
      <c r="C23">
        <v>3</v>
      </c>
      <c r="F23" s="2"/>
      <c r="G23" s="2"/>
      <c r="H23" s="2"/>
      <c r="I23" s="2"/>
      <c r="J23" s="2"/>
      <c r="K23" s="2"/>
      <c r="L23" s="2"/>
    </row>
    <row r="24" spans="1:12">
      <c r="A24" s="12" t="s">
        <v>11</v>
      </c>
      <c r="B24">
        <v>1</v>
      </c>
      <c r="C24">
        <v>1</v>
      </c>
      <c r="F24" s="2"/>
      <c r="G24" s="2"/>
      <c r="H24" s="2"/>
      <c r="I24" s="2"/>
      <c r="J24" s="2"/>
      <c r="K24" s="2"/>
      <c r="L24" s="2"/>
    </row>
    <row r="25" spans="1:12">
      <c r="A25" s="12" t="s">
        <v>20</v>
      </c>
      <c r="B25">
        <v>2</v>
      </c>
      <c r="C25">
        <v>2</v>
      </c>
      <c r="F25" s="2"/>
      <c r="G25" s="2"/>
      <c r="H25" s="2"/>
      <c r="I25" s="2"/>
      <c r="J25" s="2"/>
      <c r="K25" s="2"/>
      <c r="L25" s="2"/>
    </row>
    <row r="26" spans="1:12">
      <c r="A26" s="34" t="s">
        <v>30</v>
      </c>
      <c r="B26">
        <v>16</v>
      </c>
      <c r="C26">
        <v>16</v>
      </c>
      <c r="F26" s="2"/>
      <c r="G26" s="2"/>
      <c r="H26" s="2"/>
      <c r="I26" s="2"/>
      <c r="J26" s="2"/>
      <c r="K26" s="2"/>
      <c r="L26" s="2"/>
    </row>
    <row r="27" spans="1:12">
      <c r="A27" s="36" t="s">
        <v>4</v>
      </c>
      <c r="B27">
        <v>16</v>
      </c>
      <c r="C27">
        <v>16</v>
      </c>
      <c r="F27" s="2"/>
      <c r="G27" s="2"/>
      <c r="H27" s="2"/>
      <c r="I27" s="2"/>
      <c r="J27" s="2"/>
      <c r="K27" s="2"/>
      <c r="L27" s="2"/>
    </row>
    <row r="28" spans="1:12">
      <c r="A28" s="12" t="s">
        <v>11</v>
      </c>
      <c r="B28">
        <v>16</v>
      </c>
      <c r="C28">
        <v>16</v>
      </c>
      <c r="F28" s="2"/>
      <c r="G28" s="2"/>
      <c r="H28" s="2"/>
      <c r="I28" s="2"/>
      <c r="J28" s="2"/>
      <c r="K28" s="2"/>
      <c r="L28" s="2"/>
    </row>
    <row r="29" spans="1:12">
      <c r="A29" s="34" t="s">
        <v>31</v>
      </c>
      <c r="B29">
        <v>7</v>
      </c>
      <c r="C29">
        <v>7</v>
      </c>
      <c r="F29" s="2"/>
      <c r="G29" s="2"/>
      <c r="H29" s="2"/>
      <c r="I29" s="2"/>
      <c r="J29" s="2"/>
      <c r="K29" s="2"/>
      <c r="L29" s="2"/>
    </row>
    <row r="30" spans="1:12">
      <c r="A30" s="36" t="s">
        <v>4</v>
      </c>
      <c r="B30">
        <v>7</v>
      </c>
      <c r="C30">
        <v>7</v>
      </c>
      <c r="F30" s="2"/>
      <c r="G30" s="2"/>
      <c r="H30" s="2"/>
      <c r="I30" s="2"/>
      <c r="J30" s="2"/>
      <c r="K30" s="2"/>
      <c r="L30" s="2"/>
    </row>
    <row r="31" spans="1:12">
      <c r="A31" s="12" t="s">
        <v>11</v>
      </c>
      <c r="B31">
        <v>5</v>
      </c>
      <c r="C31">
        <v>5</v>
      </c>
      <c r="F31" s="2"/>
      <c r="G31" s="2"/>
      <c r="H31" s="2"/>
      <c r="I31" s="2"/>
      <c r="J31" s="2"/>
      <c r="K31" s="2"/>
      <c r="L31" s="2"/>
    </row>
    <row r="32" spans="1:12">
      <c r="A32" s="12" t="s">
        <v>20</v>
      </c>
      <c r="B32">
        <v>2</v>
      </c>
      <c r="C32">
        <v>2</v>
      </c>
      <c r="F32" s="2"/>
      <c r="G32" s="2"/>
      <c r="H32" s="2"/>
      <c r="I32" s="2"/>
      <c r="J32" s="2"/>
      <c r="K32" s="2"/>
      <c r="L32" s="2"/>
    </row>
    <row r="33" spans="1:12">
      <c r="A33" s="34">
        <v>0</v>
      </c>
      <c r="F33" s="2"/>
      <c r="G33" s="2"/>
      <c r="H33" s="2"/>
      <c r="I33" s="2"/>
      <c r="J33" s="2"/>
      <c r="K33" s="2"/>
      <c r="L33" s="2"/>
    </row>
    <row r="34" spans="1:12">
      <c r="A34" s="36" t="s">
        <v>32</v>
      </c>
      <c r="F34" s="2"/>
      <c r="G34" s="2"/>
      <c r="H34" s="2"/>
      <c r="I34" s="2"/>
      <c r="J34" s="2"/>
      <c r="K34" s="2"/>
      <c r="L34" s="2"/>
    </row>
    <row r="35" spans="1:12">
      <c r="A35" s="12" t="s">
        <v>32</v>
      </c>
      <c r="F35" s="2"/>
      <c r="G35" s="2"/>
      <c r="H35" s="2"/>
      <c r="I35" s="2"/>
      <c r="J35" s="2"/>
      <c r="K35" s="2"/>
      <c r="L35" s="2"/>
    </row>
    <row r="36" spans="1:12">
      <c r="A36" s="34" t="s">
        <v>33</v>
      </c>
      <c r="B36">
        <v>334</v>
      </c>
      <c r="C36">
        <v>334</v>
      </c>
      <c r="F36" s="2"/>
      <c r="G36" s="2"/>
      <c r="H36" s="2"/>
      <c r="I36" s="2"/>
      <c r="J36" s="2"/>
      <c r="K36" s="2"/>
      <c r="L36" s="2"/>
    </row>
  </sheetData>
  <conditionalFormatting sqref="L2:L12">
    <cfRule type="cellIs" dxfId="309" priority="1" stopIfTrue="1" operator="lessThan">
      <formula>0</formula>
    </cfRule>
    <cfRule type="cellIs" dxfId="308" priority="2" stopIfTrue="1" operator="lessThan">
      <formula>0</formula>
    </cfRule>
  </conditionalFormatting>
  <conditionalFormatting sqref="I2:I12">
    <cfRule type="cellIs" dxfId="307" priority="3" stopIfTrue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AE826-6033-4288-9425-131AECC65867}">
  <dimension ref="A1:J38"/>
  <sheetViews>
    <sheetView workbookViewId="0">
      <selection activeCell="K31" sqref="K31"/>
    </sheetView>
  </sheetViews>
  <sheetFormatPr defaultColWidth="9.1796875" defaultRowHeight="14.5"/>
  <cols>
    <col min="1" max="1" width="19.7265625" customWidth="1"/>
    <col min="2" max="2" width="14.54296875" bestFit="1" customWidth="1"/>
    <col min="4" max="4" width="10.1796875" bestFit="1" customWidth="1"/>
    <col min="8" max="9" width="15.1796875" bestFit="1" customWidth="1"/>
  </cols>
  <sheetData>
    <row r="1" spans="1:10" ht="15" thickBot="1">
      <c r="A1" s="44" t="s">
        <v>1</v>
      </c>
      <c r="B1" s="44" t="s">
        <v>34</v>
      </c>
    </row>
    <row r="2" spans="1:10" ht="15" thickBot="1">
      <c r="A2" s="48" t="s">
        <v>0</v>
      </c>
      <c r="B2" s="48" t="s">
        <v>35</v>
      </c>
      <c r="D2" s="49"/>
      <c r="E2" s="50" t="s">
        <v>39</v>
      </c>
      <c r="F2" s="51" t="s">
        <v>39</v>
      </c>
      <c r="G2" s="52" t="s">
        <v>39</v>
      </c>
      <c r="H2" s="53" t="s">
        <v>39</v>
      </c>
      <c r="I2" s="53" t="s">
        <v>39</v>
      </c>
      <c r="J2" s="54" t="s">
        <v>39</v>
      </c>
    </row>
    <row r="3" spans="1:10" ht="27" thickBot="1">
      <c r="A3" s="3" t="s">
        <v>13</v>
      </c>
      <c r="B3" s="45">
        <v>634</v>
      </c>
      <c r="D3" s="50" t="s">
        <v>5</v>
      </c>
      <c r="E3" s="55">
        <v>44256</v>
      </c>
      <c r="F3" s="52" t="s">
        <v>40</v>
      </c>
      <c r="G3" s="53" t="s">
        <v>8</v>
      </c>
      <c r="H3" s="53" t="s">
        <v>9</v>
      </c>
      <c r="I3" s="56" t="s">
        <v>10</v>
      </c>
      <c r="J3" s="50" t="s">
        <v>8</v>
      </c>
    </row>
    <row r="4" spans="1:10">
      <c r="A4" s="5" t="s">
        <v>4</v>
      </c>
      <c r="B4" s="46">
        <v>524</v>
      </c>
      <c r="D4" s="35" t="s">
        <v>12</v>
      </c>
      <c r="E4" s="31">
        <v>0</v>
      </c>
      <c r="F4" s="31">
        <v>0</v>
      </c>
      <c r="G4" s="32">
        <v>0</v>
      </c>
      <c r="H4" s="33">
        <v>0</v>
      </c>
      <c r="I4" s="33">
        <v>0</v>
      </c>
      <c r="J4" s="32">
        <v>0</v>
      </c>
    </row>
    <row r="5" spans="1:10">
      <c r="A5" s="12" t="s">
        <v>11</v>
      </c>
      <c r="B5">
        <v>524</v>
      </c>
      <c r="D5" s="35" t="s">
        <v>14</v>
      </c>
      <c r="E5" s="31">
        <v>0</v>
      </c>
      <c r="F5" s="31">
        <v>0</v>
      </c>
      <c r="G5" s="32">
        <v>0</v>
      </c>
      <c r="H5" s="33">
        <v>0</v>
      </c>
      <c r="I5" s="33">
        <v>0</v>
      </c>
      <c r="J5" s="32">
        <v>0</v>
      </c>
    </row>
    <row r="6" spans="1:10">
      <c r="A6" s="5" t="s">
        <v>13</v>
      </c>
      <c r="B6" s="46">
        <v>110</v>
      </c>
      <c r="D6" s="35" t="s">
        <v>15</v>
      </c>
      <c r="E6" s="31">
        <v>0</v>
      </c>
      <c r="F6" s="31">
        <v>0</v>
      </c>
      <c r="G6" s="32">
        <v>0</v>
      </c>
      <c r="H6" s="33">
        <v>0</v>
      </c>
      <c r="I6" s="33">
        <v>0</v>
      </c>
      <c r="J6" s="32">
        <v>0</v>
      </c>
    </row>
    <row r="7" spans="1:10">
      <c r="A7" s="12" t="s">
        <v>11</v>
      </c>
      <c r="B7">
        <v>110</v>
      </c>
      <c r="D7" s="35" t="s">
        <v>17</v>
      </c>
      <c r="E7" s="31">
        <v>0</v>
      </c>
      <c r="F7" s="31">
        <v>0</v>
      </c>
      <c r="G7" s="32">
        <v>0</v>
      </c>
      <c r="H7" s="33">
        <v>0</v>
      </c>
      <c r="I7" s="33">
        <v>0</v>
      </c>
      <c r="J7" s="32">
        <v>0</v>
      </c>
    </row>
    <row r="8" spans="1:10">
      <c r="A8" s="3" t="s">
        <v>16</v>
      </c>
      <c r="B8" s="45">
        <v>37</v>
      </c>
      <c r="D8" s="35" t="s">
        <v>18</v>
      </c>
      <c r="E8" s="31">
        <v>634</v>
      </c>
      <c r="F8" s="31">
        <v>202</v>
      </c>
      <c r="G8" s="32">
        <v>2.1386138613861387</v>
      </c>
      <c r="H8" s="33">
        <v>984</v>
      </c>
      <c r="I8" s="33">
        <v>605</v>
      </c>
      <c r="J8" s="32">
        <v>0.62644628099173549</v>
      </c>
    </row>
    <row r="9" spans="1:10">
      <c r="A9" s="5" t="s">
        <v>4</v>
      </c>
      <c r="B9" s="46">
        <v>37</v>
      </c>
      <c r="D9" s="35" t="s">
        <v>19</v>
      </c>
      <c r="E9" s="31">
        <v>438</v>
      </c>
      <c r="F9" s="31">
        <v>415</v>
      </c>
      <c r="G9" s="32">
        <v>5.5421686746987948E-2</v>
      </c>
      <c r="H9" s="33">
        <v>1023</v>
      </c>
      <c r="I9" s="33">
        <v>1282</v>
      </c>
      <c r="J9" s="32">
        <v>-0.20202808112324494</v>
      </c>
    </row>
    <row r="10" spans="1:10">
      <c r="A10" s="12" t="s">
        <v>11</v>
      </c>
      <c r="B10">
        <v>25</v>
      </c>
      <c r="D10" s="35" t="s">
        <v>21</v>
      </c>
      <c r="E10" s="31">
        <v>47</v>
      </c>
      <c r="F10" s="31">
        <v>637</v>
      </c>
      <c r="G10" s="32">
        <v>-0.92621664050235475</v>
      </c>
      <c r="H10" s="33">
        <v>167</v>
      </c>
      <c r="I10" s="33">
        <v>2476</v>
      </c>
      <c r="J10" s="32">
        <v>-0.93255250403877221</v>
      </c>
    </row>
    <row r="11" spans="1:10">
      <c r="A11" s="12" t="s">
        <v>20</v>
      </c>
      <c r="B11">
        <v>12</v>
      </c>
      <c r="D11" s="35" t="s">
        <v>22</v>
      </c>
      <c r="E11" s="31">
        <v>18</v>
      </c>
      <c r="F11" s="31">
        <v>339</v>
      </c>
      <c r="G11" s="32">
        <v>-0.94690265486725667</v>
      </c>
      <c r="H11" s="33">
        <v>128</v>
      </c>
      <c r="I11" s="33">
        <v>2916</v>
      </c>
      <c r="J11" s="32">
        <v>-0.95610425240054875</v>
      </c>
    </row>
    <row r="12" spans="1:10">
      <c r="A12" s="3" t="s">
        <v>27</v>
      </c>
      <c r="B12" s="45">
        <v>432</v>
      </c>
      <c r="D12" s="35" t="s">
        <v>23</v>
      </c>
      <c r="E12" s="31">
        <v>0</v>
      </c>
      <c r="F12" s="31">
        <v>1557</v>
      </c>
      <c r="G12" s="32">
        <v>-1</v>
      </c>
      <c r="H12" s="33">
        <v>144</v>
      </c>
      <c r="I12" s="33">
        <v>4053</v>
      </c>
      <c r="J12" s="32">
        <v>-0.96447076239822349</v>
      </c>
    </row>
    <row r="13" spans="1:10">
      <c r="A13" s="5" t="s">
        <v>4</v>
      </c>
      <c r="B13" s="46">
        <v>404</v>
      </c>
      <c r="D13" s="35" t="s">
        <v>25</v>
      </c>
      <c r="E13" s="37">
        <v>432</v>
      </c>
      <c r="F13" s="31">
        <v>437</v>
      </c>
      <c r="G13" s="38">
        <v>-1.1441647597254004E-2</v>
      </c>
      <c r="H13" s="37">
        <v>973</v>
      </c>
      <c r="I13" s="37">
        <v>2910</v>
      </c>
      <c r="J13" s="38">
        <v>-0.66563573883161509</v>
      </c>
    </row>
    <row r="14" spans="1:10">
      <c r="A14" s="12" t="s">
        <v>11</v>
      </c>
      <c r="B14">
        <v>202</v>
      </c>
      <c r="D14" s="35" t="s">
        <v>26</v>
      </c>
      <c r="E14" s="37">
        <f>SUM(E4:E13)</f>
        <v>1569</v>
      </c>
      <c r="F14" s="37">
        <v>3587</v>
      </c>
      <c r="G14" s="38">
        <f t="shared" ref="G14" si="0">(E14-F14)/ABS(F14)</f>
        <v>-0.56258712015611934</v>
      </c>
      <c r="H14" s="37">
        <f>SUM(H4:H13)</f>
        <v>3419</v>
      </c>
      <c r="I14" s="37">
        <f>SUM(I4:I13)</f>
        <v>14242</v>
      </c>
      <c r="J14" s="38">
        <f>(H14-I14)/ABS(I14)</f>
        <v>-0.75993540233113321</v>
      </c>
    </row>
    <row r="15" spans="1:10">
      <c r="A15" s="12" t="s">
        <v>20</v>
      </c>
      <c r="B15">
        <v>202</v>
      </c>
    </row>
    <row r="16" spans="1:10">
      <c r="A16" s="5" t="s">
        <v>13</v>
      </c>
      <c r="B16" s="46">
        <v>20</v>
      </c>
    </row>
    <row r="17" spans="1:2">
      <c r="A17" s="12" t="s">
        <v>11</v>
      </c>
      <c r="B17">
        <v>12</v>
      </c>
    </row>
    <row r="18" spans="1:2">
      <c r="A18" s="12" t="s">
        <v>20</v>
      </c>
      <c r="B18">
        <v>8</v>
      </c>
    </row>
    <row r="19" spans="1:2">
      <c r="A19" s="5" t="s">
        <v>24</v>
      </c>
      <c r="B19" s="46">
        <v>8</v>
      </c>
    </row>
    <row r="20" spans="1:2">
      <c r="A20" s="12" t="s">
        <v>11</v>
      </c>
      <c r="B20">
        <v>3</v>
      </c>
    </row>
    <row r="21" spans="1:2">
      <c r="A21" s="12" t="s">
        <v>20</v>
      </c>
      <c r="B21">
        <v>5</v>
      </c>
    </row>
    <row r="22" spans="1:2">
      <c r="A22" s="3" t="s">
        <v>29</v>
      </c>
      <c r="B22" s="45">
        <v>18</v>
      </c>
    </row>
    <row r="23" spans="1:2">
      <c r="A23" s="5" t="s">
        <v>4</v>
      </c>
      <c r="B23" s="46">
        <v>14</v>
      </c>
    </row>
    <row r="24" spans="1:2">
      <c r="A24" s="12" t="s">
        <v>11</v>
      </c>
      <c r="B24">
        <v>9</v>
      </c>
    </row>
    <row r="25" spans="1:2">
      <c r="A25" s="12" t="s">
        <v>20</v>
      </c>
      <c r="B25">
        <v>5</v>
      </c>
    </row>
    <row r="26" spans="1:2">
      <c r="A26" s="5" t="s">
        <v>13</v>
      </c>
      <c r="B26" s="46">
        <v>4</v>
      </c>
    </row>
    <row r="27" spans="1:2">
      <c r="A27" s="12" t="s">
        <v>11</v>
      </c>
      <c r="B27">
        <v>2</v>
      </c>
    </row>
    <row r="28" spans="1:2">
      <c r="A28" s="12" t="s">
        <v>20</v>
      </c>
      <c r="B28">
        <v>2</v>
      </c>
    </row>
    <row r="29" spans="1:2">
      <c r="A29" s="3" t="s">
        <v>30</v>
      </c>
      <c r="B29" s="45">
        <v>438</v>
      </c>
    </row>
    <row r="30" spans="1:2">
      <c r="A30" s="5" t="s">
        <v>4</v>
      </c>
      <c r="B30" s="46">
        <v>420</v>
      </c>
    </row>
    <row r="31" spans="1:2">
      <c r="A31" s="12" t="s">
        <v>11</v>
      </c>
      <c r="B31">
        <v>420</v>
      </c>
    </row>
    <row r="32" spans="1:2">
      <c r="A32" s="5" t="s">
        <v>13</v>
      </c>
      <c r="B32" s="46">
        <v>18</v>
      </c>
    </row>
    <row r="33" spans="1:2">
      <c r="A33" s="12" t="s">
        <v>11</v>
      </c>
      <c r="B33">
        <v>18</v>
      </c>
    </row>
    <row r="34" spans="1:2">
      <c r="A34" s="3" t="s">
        <v>31</v>
      </c>
      <c r="B34" s="45">
        <v>10</v>
      </c>
    </row>
    <row r="35" spans="1:2">
      <c r="A35" s="5" t="s">
        <v>4</v>
      </c>
      <c r="B35" s="46">
        <v>10</v>
      </c>
    </row>
    <row r="36" spans="1:2">
      <c r="A36" s="12" t="s">
        <v>11</v>
      </c>
      <c r="B36">
        <v>4</v>
      </c>
    </row>
    <row r="37" spans="1:2">
      <c r="A37" s="12" t="s">
        <v>20</v>
      </c>
      <c r="B37">
        <v>6</v>
      </c>
    </row>
    <row r="38" spans="1:2">
      <c r="A38" s="22" t="s">
        <v>33</v>
      </c>
      <c r="B38" s="47">
        <v>1569</v>
      </c>
    </row>
  </sheetData>
  <conditionalFormatting sqref="G4:G13">
    <cfRule type="cellIs" dxfId="306" priority="6" stopIfTrue="1" operator="lessThan">
      <formula>0</formula>
    </cfRule>
  </conditionalFormatting>
  <conditionalFormatting sqref="J4:J13">
    <cfRule type="cellIs" dxfId="305" priority="4" stopIfTrue="1" operator="lessThan">
      <formula>0</formula>
    </cfRule>
    <cfRule type="cellIs" dxfId="304" priority="5" stopIfTrue="1" operator="lessThan">
      <formula>0</formula>
    </cfRule>
  </conditionalFormatting>
  <conditionalFormatting sqref="J14">
    <cfRule type="cellIs" dxfId="303" priority="1" stopIfTrue="1" operator="lessThan">
      <formula>0</formula>
    </cfRule>
    <cfRule type="cellIs" dxfId="302" priority="2" stopIfTrue="1" operator="lessThan">
      <formula>0</formula>
    </cfRule>
  </conditionalFormatting>
  <conditionalFormatting sqref="G14">
    <cfRule type="cellIs" dxfId="301" priority="3" stopIfTrue="1" operator="less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6F8F1-074E-409D-8E22-99E7726AE576}">
  <dimension ref="A1:K41"/>
  <sheetViews>
    <sheetView workbookViewId="0">
      <selection activeCell="J27" sqref="J27"/>
    </sheetView>
  </sheetViews>
  <sheetFormatPr defaultRowHeight="14.5"/>
  <cols>
    <col min="1" max="1" width="22.453125" customWidth="1"/>
    <col min="2" max="2" width="12.1796875" customWidth="1"/>
  </cols>
  <sheetData>
    <row r="1" spans="1:11" ht="15" thickBot="1">
      <c r="A1" s="48" t="s">
        <v>1</v>
      </c>
      <c r="B1" s="48" t="s">
        <v>34</v>
      </c>
    </row>
    <row r="2" spans="1:11" ht="40" thickBot="1">
      <c r="A2" s="3" t="s">
        <v>0</v>
      </c>
      <c r="B2" s="45" t="s">
        <v>35</v>
      </c>
      <c r="E2" s="49" t="s">
        <v>5</v>
      </c>
      <c r="F2" s="50" t="s">
        <v>41</v>
      </c>
      <c r="G2" s="51" t="s">
        <v>42</v>
      </c>
      <c r="H2" s="52" t="s">
        <v>8</v>
      </c>
      <c r="I2" s="53" t="s">
        <v>9</v>
      </c>
      <c r="J2" s="53" t="s">
        <v>10</v>
      </c>
      <c r="K2" s="54" t="s">
        <v>8</v>
      </c>
    </row>
    <row r="3" spans="1:11">
      <c r="A3" s="36" t="s">
        <v>16</v>
      </c>
      <c r="B3">
        <v>40</v>
      </c>
      <c r="E3" s="30" t="s">
        <v>12</v>
      </c>
      <c r="F3" s="31">
        <v>0</v>
      </c>
      <c r="G3" s="31">
        <v>0</v>
      </c>
      <c r="H3" s="32">
        <v>0</v>
      </c>
      <c r="I3" s="33">
        <v>0</v>
      </c>
      <c r="J3" s="33">
        <v>0</v>
      </c>
      <c r="K3" s="32">
        <v>0</v>
      </c>
    </row>
    <row r="4" spans="1:11">
      <c r="A4" s="36" t="s">
        <v>4</v>
      </c>
      <c r="B4">
        <v>40</v>
      </c>
      <c r="E4" s="35" t="s">
        <v>14</v>
      </c>
      <c r="F4" s="31">
        <v>0</v>
      </c>
      <c r="G4" s="31">
        <v>0</v>
      </c>
      <c r="H4" s="32">
        <v>0</v>
      </c>
      <c r="I4" s="33">
        <v>0</v>
      </c>
      <c r="J4" s="33">
        <v>0</v>
      </c>
      <c r="K4" s="32" t="e">
        <v>#DIV/0!</v>
      </c>
    </row>
    <row r="5" spans="1:11">
      <c r="A5" s="36" t="s">
        <v>11</v>
      </c>
      <c r="B5">
        <v>25</v>
      </c>
      <c r="E5" s="35" t="s">
        <v>15</v>
      </c>
      <c r="F5" s="31">
        <v>0</v>
      </c>
      <c r="G5" s="31">
        <v>0</v>
      </c>
      <c r="H5" s="32">
        <v>0</v>
      </c>
      <c r="I5" s="33">
        <v>0</v>
      </c>
      <c r="J5" s="33">
        <v>0</v>
      </c>
      <c r="K5" s="32">
        <v>0</v>
      </c>
    </row>
    <row r="6" spans="1:11">
      <c r="A6" s="36" t="s">
        <v>20</v>
      </c>
      <c r="B6">
        <v>15</v>
      </c>
      <c r="E6" s="35" t="s">
        <v>17</v>
      </c>
      <c r="F6" s="31">
        <v>0</v>
      </c>
      <c r="G6" s="31">
        <v>0</v>
      </c>
      <c r="H6" s="32">
        <v>0</v>
      </c>
      <c r="I6" s="33">
        <v>0</v>
      </c>
      <c r="J6" s="33">
        <v>0</v>
      </c>
      <c r="K6" s="32">
        <v>0</v>
      </c>
    </row>
    <row r="7" spans="1:11">
      <c r="A7" s="3" t="s">
        <v>27</v>
      </c>
      <c r="B7" s="45">
        <v>656</v>
      </c>
      <c r="E7" s="35" t="s">
        <v>18</v>
      </c>
      <c r="F7" s="31">
        <v>4312</v>
      </c>
      <c r="G7" s="31">
        <v>0</v>
      </c>
      <c r="H7" s="32">
        <v>0</v>
      </c>
      <c r="I7" s="33">
        <v>5296</v>
      </c>
      <c r="J7" s="33">
        <v>605</v>
      </c>
      <c r="K7" s="32">
        <v>7.7537190082644631</v>
      </c>
    </row>
    <row r="8" spans="1:11">
      <c r="A8" s="36" t="s">
        <v>4</v>
      </c>
      <c r="B8">
        <v>611</v>
      </c>
      <c r="E8" s="35" t="s">
        <v>19</v>
      </c>
      <c r="F8" s="31">
        <v>2349</v>
      </c>
      <c r="G8" s="31">
        <v>0</v>
      </c>
      <c r="H8" s="32">
        <v>0</v>
      </c>
      <c r="I8" s="33">
        <v>3372</v>
      </c>
      <c r="J8" s="33">
        <v>1282</v>
      </c>
      <c r="K8" s="32">
        <v>1.6302652106084243</v>
      </c>
    </row>
    <row r="9" spans="1:11">
      <c r="A9" s="36" t="s">
        <v>11</v>
      </c>
      <c r="B9">
        <v>315</v>
      </c>
      <c r="E9" s="35" t="s">
        <v>21</v>
      </c>
      <c r="F9" s="31">
        <v>52</v>
      </c>
      <c r="G9" s="31">
        <v>2</v>
      </c>
      <c r="H9" s="32">
        <v>25</v>
      </c>
      <c r="I9" s="33">
        <v>219</v>
      </c>
      <c r="J9" s="33">
        <v>2478</v>
      </c>
      <c r="K9" s="32">
        <v>-0.91162227602905566</v>
      </c>
    </row>
    <row r="10" spans="1:11">
      <c r="A10" s="36" t="s">
        <v>20</v>
      </c>
      <c r="B10">
        <v>296</v>
      </c>
      <c r="E10" s="35" t="s">
        <v>22</v>
      </c>
      <c r="F10" s="31">
        <v>42</v>
      </c>
      <c r="G10" s="31">
        <v>0</v>
      </c>
      <c r="H10" s="32">
        <v>0</v>
      </c>
      <c r="I10" s="33">
        <v>170</v>
      </c>
      <c r="J10" s="33">
        <v>2916</v>
      </c>
      <c r="K10" s="32">
        <v>-0.94170096021947869</v>
      </c>
    </row>
    <row r="11" spans="1:11">
      <c r="A11" s="36" t="s">
        <v>13</v>
      </c>
      <c r="B11">
        <v>20</v>
      </c>
      <c r="E11" s="35" t="s">
        <v>23</v>
      </c>
      <c r="F11" s="31">
        <v>0</v>
      </c>
      <c r="G11" s="31">
        <v>0</v>
      </c>
      <c r="H11" s="32">
        <v>0</v>
      </c>
      <c r="I11" s="33">
        <v>144</v>
      </c>
      <c r="J11" s="33">
        <v>4053</v>
      </c>
      <c r="K11" s="32">
        <v>-0.96447076239822349</v>
      </c>
    </row>
    <row r="12" spans="1:11">
      <c r="A12" s="3" t="s">
        <v>11</v>
      </c>
      <c r="B12" s="45">
        <v>3</v>
      </c>
      <c r="E12" s="35" t="s">
        <v>25</v>
      </c>
      <c r="F12" s="31">
        <v>656</v>
      </c>
      <c r="G12" s="31">
        <v>0</v>
      </c>
      <c r="H12" s="32">
        <v>0</v>
      </c>
      <c r="I12" s="33">
        <v>1629</v>
      </c>
      <c r="J12" s="33">
        <v>2910</v>
      </c>
      <c r="K12" s="32">
        <v>-0.4402061855670103</v>
      </c>
    </row>
    <row r="13" spans="1:11">
      <c r="A13" s="36" t="s">
        <v>20</v>
      </c>
      <c r="B13">
        <v>17</v>
      </c>
      <c r="E13" s="35" t="s">
        <v>26</v>
      </c>
      <c r="F13" s="37">
        <v>7411</v>
      </c>
      <c r="G13" s="57">
        <v>2</v>
      </c>
      <c r="H13" s="38">
        <v>3704.5</v>
      </c>
      <c r="I13" s="37">
        <v>10830</v>
      </c>
      <c r="J13" s="37">
        <v>14244</v>
      </c>
      <c r="K13" s="38">
        <v>-0.23967986520640269</v>
      </c>
    </row>
    <row r="14" spans="1:11">
      <c r="A14" s="3" t="s">
        <v>24</v>
      </c>
      <c r="B14" s="45">
        <v>25</v>
      </c>
    </row>
    <row r="15" spans="1:11">
      <c r="A15" s="36" t="s">
        <v>11</v>
      </c>
      <c r="B15">
        <v>16</v>
      </c>
    </row>
    <row r="16" spans="1:11">
      <c r="A16" s="36" t="s">
        <v>20</v>
      </c>
      <c r="B16">
        <v>9</v>
      </c>
    </row>
    <row r="17" spans="1:2">
      <c r="A17" s="36" t="s">
        <v>29</v>
      </c>
      <c r="B17">
        <v>42</v>
      </c>
    </row>
    <row r="18" spans="1:2">
      <c r="A18" s="36" t="s">
        <v>4</v>
      </c>
      <c r="B18">
        <v>36</v>
      </c>
    </row>
    <row r="19" spans="1:2">
      <c r="A19" s="3" t="s">
        <v>11</v>
      </c>
      <c r="B19" s="45">
        <v>15</v>
      </c>
    </row>
    <row r="20" spans="1:2">
      <c r="A20" s="36" t="s">
        <v>20</v>
      </c>
      <c r="B20">
        <v>21</v>
      </c>
    </row>
    <row r="21" spans="1:2">
      <c r="A21" s="36" t="s">
        <v>13</v>
      </c>
      <c r="B21">
        <v>6</v>
      </c>
    </row>
    <row r="22" spans="1:2">
      <c r="A22" s="3" t="s">
        <v>11</v>
      </c>
      <c r="B22" s="45">
        <v>4</v>
      </c>
    </row>
    <row r="23" spans="1:2">
      <c r="A23" s="36" t="s">
        <v>20</v>
      </c>
      <c r="B23">
        <v>2</v>
      </c>
    </row>
    <row r="24" spans="1:2">
      <c r="A24" s="3" t="s">
        <v>30</v>
      </c>
      <c r="B24" s="45">
        <v>2349</v>
      </c>
    </row>
    <row r="25" spans="1:2">
      <c r="A25" s="36" t="s">
        <v>4</v>
      </c>
      <c r="B25">
        <v>2020</v>
      </c>
    </row>
    <row r="26" spans="1:2">
      <c r="A26" s="3" t="s">
        <v>11</v>
      </c>
      <c r="B26" s="45">
        <v>2020</v>
      </c>
    </row>
    <row r="27" spans="1:2">
      <c r="A27" s="36" t="s">
        <v>13</v>
      </c>
      <c r="B27">
        <v>329</v>
      </c>
    </row>
    <row r="28" spans="1:2">
      <c r="A28" s="3" t="s">
        <v>11</v>
      </c>
      <c r="B28" s="45">
        <v>329</v>
      </c>
    </row>
    <row r="29" spans="1:2">
      <c r="A29" s="36" t="s">
        <v>31</v>
      </c>
      <c r="B29">
        <v>12</v>
      </c>
    </row>
    <row r="30" spans="1:2">
      <c r="A30" s="3" t="s">
        <v>4</v>
      </c>
      <c r="B30" s="45">
        <v>12</v>
      </c>
    </row>
    <row r="31" spans="1:2">
      <c r="A31" s="36" t="s">
        <v>11</v>
      </c>
      <c r="B31">
        <v>6</v>
      </c>
    </row>
    <row r="32" spans="1:2">
      <c r="A32" s="3" t="s">
        <v>20</v>
      </c>
      <c r="B32" s="45">
        <v>6</v>
      </c>
    </row>
    <row r="33" spans="1:2">
      <c r="A33" s="36">
        <v>0</v>
      </c>
    </row>
    <row r="34" spans="1:2">
      <c r="A34" s="3" t="s">
        <v>32</v>
      </c>
      <c r="B34" s="45"/>
    </row>
    <row r="35" spans="1:2">
      <c r="A35" s="36" t="s">
        <v>32</v>
      </c>
    </row>
    <row r="36" spans="1:2">
      <c r="A36" s="36" t="s">
        <v>2</v>
      </c>
      <c r="B36">
        <v>4312</v>
      </c>
    </row>
    <row r="37" spans="1:2">
      <c r="A37" s="3" t="s">
        <v>4</v>
      </c>
      <c r="B37" s="45">
        <v>3153</v>
      </c>
    </row>
    <row r="38" spans="1:2">
      <c r="A38" s="36" t="s">
        <v>11</v>
      </c>
      <c r="B38">
        <v>3153</v>
      </c>
    </row>
    <row r="39" spans="1:2">
      <c r="A39" s="36" t="s">
        <v>13</v>
      </c>
      <c r="B39">
        <v>1159</v>
      </c>
    </row>
    <row r="40" spans="1:2">
      <c r="A40" t="s">
        <v>11</v>
      </c>
      <c r="B40">
        <v>1159</v>
      </c>
    </row>
    <row r="41" spans="1:2">
      <c r="A41" s="58" t="s">
        <v>33</v>
      </c>
      <c r="B41" s="47">
        <v>7411</v>
      </c>
    </row>
  </sheetData>
  <conditionalFormatting sqref="H3:H13">
    <cfRule type="cellIs" dxfId="300" priority="3" stopIfTrue="1" operator="lessThan">
      <formula>0</formula>
    </cfRule>
  </conditionalFormatting>
  <conditionalFormatting sqref="K3:K13">
    <cfRule type="cellIs" dxfId="299" priority="1" stopIfTrue="1" operator="lessThan">
      <formula>0</formula>
    </cfRule>
    <cfRule type="cellIs" dxfId="298" priority="2" stopIfTrue="1" operator="less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35B2A-FFEA-4435-8461-EAE0CD19F8C9}">
  <dimension ref="A1:K126"/>
  <sheetViews>
    <sheetView workbookViewId="0">
      <selection activeCell="L21" sqref="L21"/>
    </sheetView>
  </sheetViews>
  <sheetFormatPr defaultColWidth="9.1796875" defaultRowHeight="14.5"/>
  <cols>
    <col min="1" max="1" width="19.54296875" bestFit="1" customWidth="1"/>
    <col min="2" max="2" width="15.54296875" bestFit="1" customWidth="1"/>
    <col min="3" max="3" width="10.54296875" style="62" hidden="1" customWidth="1"/>
    <col min="4" max="4" width="10.54296875" style="62" customWidth="1"/>
  </cols>
  <sheetData>
    <row r="1" spans="1:11" ht="27" thickBot="1">
      <c r="A1" s="63" t="s">
        <v>1</v>
      </c>
      <c r="B1" t="s">
        <v>34</v>
      </c>
      <c r="C1"/>
      <c r="D1"/>
      <c r="E1" s="49" t="s">
        <v>5</v>
      </c>
      <c r="F1" s="50" t="s">
        <v>43</v>
      </c>
      <c r="G1" s="51" t="s">
        <v>44</v>
      </c>
      <c r="H1" s="52" t="s">
        <v>8</v>
      </c>
      <c r="I1" s="53" t="s">
        <v>9</v>
      </c>
      <c r="J1" s="53" t="s">
        <v>10</v>
      </c>
      <c r="K1" s="54" t="s">
        <v>8</v>
      </c>
    </row>
    <row r="2" spans="1:11">
      <c r="A2" s="63" t="s">
        <v>0</v>
      </c>
      <c r="B2" s="39" t="s">
        <v>35</v>
      </c>
      <c r="C2" s="39" t="s">
        <v>33</v>
      </c>
      <c r="D2" s="39"/>
      <c r="E2" s="40" t="s">
        <v>12</v>
      </c>
      <c r="F2" s="41">
        <v>157</v>
      </c>
      <c r="G2" s="41">
        <v>0</v>
      </c>
      <c r="H2" s="42">
        <v>0</v>
      </c>
      <c r="I2" s="43">
        <v>157</v>
      </c>
      <c r="J2" s="43">
        <v>0</v>
      </c>
      <c r="K2" s="42">
        <v>0</v>
      </c>
    </row>
    <row r="3" spans="1:11">
      <c r="A3" s="59" t="s">
        <v>16</v>
      </c>
      <c r="B3">
        <v>512</v>
      </c>
      <c r="C3">
        <v>512</v>
      </c>
      <c r="D3"/>
      <c r="E3" s="35" t="s">
        <v>14</v>
      </c>
      <c r="F3" s="31">
        <v>0</v>
      </c>
      <c r="G3" s="31">
        <v>0</v>
      </c>
      <c r="H3" s="32">
        <v>0</v>
      </c>
      <c r="I3" s="33">
        <v>0</v>
      </c>
      <c r="J3" s="33">
        <v>0</v>
      </c>
      <c r="K3" s="32">
        <v>0</v>
      </c>
    </row>
    <row r="4" spans="1:11">
      <c r="A4" s="60" t="s">
        <v>4</v>
      </c>
      <c r="B4">
        <v>428</v>
      </c>
      <c r="C4">
        <v>428</v>
      </c>
      <c r="D4"/>
      <c r="E4" s="35" t="s">
        <v>15</v>
      </c>
      <c r="F4" s="31">
        <v>0</v>
      </c>
      <c r="G4" s="31">
        <v>0</v>
      </c>
      <c r="H4" s="32">
        <v>0</v>
      </c>
      <c r="I4" s="33">
        <v>0</v>
      </c>
      <c r="J4" s="33">
        <v>0</v>
      </c>
      <c r="K4" s="32">
        <v>0</v>
      </c>
    </row>
    <row r="5" spans="1:11">
      <c r="A5" s="61" t="s">
        <v>11</v>
      </c>
      <c r="B5">
        <v>223</v>
      </c>
      <c r="C5">
        <v>223</v>
      </c>
      <c r="D5"/>
      <c r="E5" s="35" t="s">
        <v>17</v>
      </c>
      <c r="F5" s="31">
        <v>0</v>
      </c>
      <c r="G5" s="31">
        <v>0</v>
      </c>
      <c r="H5" s="32">
        <v>0</v>
      </c>
      <c r="I5" s="33">
        <v>0</v>
      </c>
      <c r="J5" s="33">
        <v>0</v>
      </c>
      <c r="K5" s="32">
        <v>0</v>
      </c>
    </row>
    <row r="6" spans="1:11">
      <c r="A6" s="61" t="s">
        <v>20</v>
      </c>
      <c r="B6">
        <v>205</v>
      </c>
      <c r="C6">
        <v>205</v>
      </c>
      <c r="D6"/>
      <c r="E6" s="35" t="s">
        <v>18</v>
      </c>
      <c r="F6" s="31">
        <v>4340</v>
      </c>
      <c r="G6" s="31">
        <v>0</v>
      </c>
      <c r="H6" s="32">
        <v>0</v>
      </c>
      <c r="I6" s="33">
        <v>9636</v>
      </c>
      <c r="J6" s="33">
        <v>605</v>
      </c>
      <c r="K6" s="32">
        <v>14.927272727272728</v>
      </c>
    </row>
    <row r="7" spans="1:11">
      <c r="A7" s="60" t="s">
        <v>13</v>
      </c>
      <c r="B7">
        <v>49</v>
      </c>
      <c r="C7">
        <v>49</v>
      </c>
      <c r="D7"/>
      <c r="E7" s="35" t="s">
        <v>19</v>
      </c>
      <c r="F7" s="31">
        <v>3434</v>
      </c>
      <c r="G7" s="31">
        <v>0</v>
      </c>
      <c r="H7" s="32">
        <v>0</v>
      </c>
      <c r="I7" s="33">
        <v>6806</v>
      </c>
      <c r="J7" s="33">
        <v>1282</v>
      </c>
      <c r="K7" s="32">
        <v>4.308892355694228</v>
      </c>
    </row>
    <row r="8" spans="1:11">
      <c r="A8" s="61" t="s">
        <v>11</v>
      </c>
      <c r="B8">
        <v>25</v>
      </c>
      <c r="C8">
        <v>25</v>
      </c>
      <c r="D8"/>
      <c r="E8" s="35" t="s">
        <v>21</v>
      </c>
      <c r="F8" s="31">
        <v>555</v>
      </c>
      <c r="G8" s="31">
        <v>10</v>
      </c>
      <c r="H8" s="32">
        <v>54.5</v>
      </c>
      <c r="I8" s="33">
        <v>774</v>
      </c>
      <c r="J8" s="33">
        <v>2488</v>
      </c>
      <c r="K8" s="32">
        <v>-0.68890675241157562</v>
      </c>
    </row>
    <row r="9" spans="1:11">
      <c r="A9" s="61" t="s">
        <v>20</v>
      </c>
      <c r="B9">
        <v>24</v>
      </c>
      <c r="C9">
        <v>24</v>
      </c>
      <c r="D9"/>
      <c r="E9" s="35" t="s">
        <v>22</v>
      </c>
      <c r="F9" s="31">
        <v>97</v>
      </c>
      <c r="G9" s="31">
        <v>0</v>
      </c>
      <c r="H9" s="32">
        <v>0</v>
      </c>
      <c r="I9" s="33">
        <v>267</v>
      </c>
      <c r="J9" s="33">
        <v>2916</v>
      </c>
      <c r="K9" s="32">
        <v>-0.90843621399176955</v>
      </c>
    </row>
    <row r="10" spans="1:11">
      <c r="A10" s="60" t="s">
        <v>24</v>
      </c>
      <c r="B10">
        <v>35</v>
      </c>
      <c r="C10">
        <v>35</v>
      </c>
      <c r="D10"/>
      <c r="E10" s="35" t="s">
        <v>23</v>
      </c>
      <c r="F10" s="31">
        <v>547</v>
      </c>
      <c r="G10" s="31">
        <v>0</v>
      </c>
      <c r="H10" s="32">
        <v>0</v>
      </c>
      <c r="I10" s="33">
        <v>691</v>
      </c>
      <c r="J10" s="33">
        <v>4053</v>
      </c>
      <c r="K10" s="32">
        <v>-0.82950900567480879</v>
      </c>
    </row>
    <row r="11" spans="1:11">
      <c r="A11" s="61" t="s">
        <v>11</v>
      </c>
      <c r="B11">
        <v>19</v>
      </c>
      <c r="C11">
        <v>19</v>
      </c>
      <c r="D11"/>
      <c r="E11" s="35" t="s">
        <v>25</v>
      </c>
      <c r="F11" s="31">
        <v>921</v>
      </c>
      <c r="G11" s="31">
        <v>19</v>
      </c>
      <c r="H11" s="32">
        <v>47.473684210526315</v>
      </c>
      <c r="I11" s="33">
        <v>2550</v>
      </c>
      <c r="J11" s="33">
        <v>2929</v>
      </c>
      <c r="K11" s="32">
        <v>-0.1293956981905087</v>
      </c>
    </row>
    <row r="12" spans="1:11">
      <c r="A12" s="61" t="s">
        <v>20</v>
      </c>
      <c r="B12">
        <v>16</v>
      </c>
      <c r="C12">
        <v>16</v>
      </c>
      <c r="D12"/>
      <c r="E12" s="35" t="s">
        <v>26</v>
      </c>
      <c r="F12" s="37">
        <v>10051</v>
      </c>
      <c r="G12" s="57">
        <v>29</v>
      </c>
      <c r="H12" s="38">
        <v>345.58620689655174</v>
      </c>
      <c r="I12" s="37">
        <v>20881</v>
      </c>
      <c r="J12" s="37">
        <v>14273</v>
      </c>
      <c r="K12" s="38">
        <v>0.46297204512015694</v>
      </c>
    </row>
    <row r="13" spans="1:11">
      <c r="A13" s="59" t="s">
        <v>27</v>
      </c>
      <c r="B13">
        <v>921</v>
      </c>
      <c r="C13">
        <v>921</v>
      </c>
      <c r="D13"/>
    </row>
    <row r="14" spans="1:11">
      <c r="A14" s="60" t="s">
        <v>4</v>
      </c>
      <c r="B14">
        <v>862</v>
      </c>
      <c r="C14">
        <v>862</v>
      </c>
      <c r="D14"/>
    </row>
    <row r="15" spans="1:11">
      <c r="A15" s="61" t="s">
        <v>11</v>
      </c>
      <c r="B15">
        <v>437</v>
      </c>
      <c r="C15">
        <v>437</v>
      </c>
      <c r="D15"/>
    </row>
    <row r="16" spans="1:11">
      <c r="A16" s="61" t="s">
        <v>20</v>
      </c>
      <c r="B16">
        <v>425</v>
      </c>
      <c r="C16">
        <v>425</v>
      </c>
      <c r="D16"/>
    </row>
    <row r="17" spans="1:4">
      <c r="A17" s="60" t="s">
        <v>13</v>
      </c>
      <c r="B17">
        <v>32</v>
      </c>
      <c r="C17">
        <v>32</v>
      </c>
      <c r="D17"/>
    </row>
    <row r="18" spans="1:4">
      <c r="A18" s="61" t="s">
        <v>11</v>
      </c>
      <c r="B18">
        <v>16</v>
      </c>
      <c r="C18">
        <v>16</v>
      </c>
      <c r="D18"/>
    </row>
    <row r="19" spans="1:4">
      <c r="A19" s="61" t="s">
        <v>20</v>
      </c>
      <c r="B19">
        <v>16</v>
      </c>
      <c r="C19">
        <v>16</v>
      </c>
      <c r="D19"/>
    </row>
    <row r="20" spans="1:4">
      <c r="A20" s="60" t="s">
        <v>24</v>
      </c>
      <c r="B20">
        <v>27</v>
      </c>
      <c r="C20">
        <v>27</v>
      </c>
      <c r="D20"/>
    </row>
    <row r="21" spans="1:4">
      <c r="A21" s="61" t="s">
        <v>11</v>
      </c>
      <c r="B21">
        <v>14</v>
      </c>
      <c r="C21">
        <v>14</v>
      </c>
      <c r="D21"/>
    </row>
    <row r="22" spans="1:4">
      <c r="A22" s="61" t="s">
        <v>20</v>
      </c>
      <c r="B22">
        <v>13</v>
      </c>
      <c r="C22">
        <v>13</v>
      </c>
      <c r="D22"/>
    </row>
    <row r="23" spans="1:4">
      <c r="A23" s="59" t="s">
        <v>29</v>
      </c>
      <c r="B23">
        <v>97</v>
      </c>
      <c r="C23">
        <v>97</v>
      </c>
      <c r="D23"/>
    </row>
    <row r="24" spans="1:4">
      <c r="A24" s="60" t="s">
        <v>4</v>
      </c>
      <c r="B24">
        <v>91</v>
      </c>
      <c r="C24">
        <v>91</v>
      </c>
      <c r="D24"/>
    </row>
    <row r="25" spans="1:4">
      <c r="A25" s="61" t="s">
        <v>11</v>
      </c>
      <c r="B25">
        <v>48</v>
      </c>
      <c r="C25">
        <v>48</v>
      </c>
      <c r="D25"/>
    </row>
    <row r="26" spans="1:4">
      <c r="A26" s="61" t="s">
        <v>20</v>
      </c>
      <c r="B26">
        <v>43</v>
      </c>
      <c r="C26">
        <v>43</v>
      </c>
      <c r="D26"/>
    </row>
    <row r="27" spans="1:4">
      <c r="A27" s="60" t="s">
        <v>13</v>
      </c>
      <c r="B27">
        <v>5</v>
      </c>
      <c r="C27">
        <v>5</v>
      </c>
      <c r="D27"/>
    </row>
    <row r="28" spans="1:4">
      <c r="A28" s="61" t="s">
        <v>11</v>
      </c>
      <c r="B28">
        <v>3</v>
      </c>
      <c r="C28">
        <v>3</v>
      </c>
      <c r="D28"/>
    </row>
    <row r="29" spans="1:4">
      <c r="A29" s="61" t="s">
        <v>20</v>
      </c>
      <c r="B29">
        <v>2</v>
      </c>
      <c r="C29">
        <v>2</v>
      </c>
      <c r="D29"/>
    </row>
    <row r="30" spans="1:4">
      <c r="A30" s="60" t="s">
        <v>24</v>
      </c>
      <c r="B30">
        <v>1</v>
      </c>
      <c r="C30">
        <v>1</v>
      </c>
      <c r="D30"/>
    </row>
    <row r="31" spans="1:4">
      <c r="A31" s="61" t="s">
        <v>11</v>
      </c>
      <c r="B31">
        <v>1</v>
      </c>
      <c r="C31">
        <v>1</v>
      </c>
      <c r="D31"/>
    </row>
    <row r="32" spans="1:4">
      <c r="A32" s="59" t="s">
        <v>30</v>
      </c>
      <c r="B32">
        <v>3434</v>
      </c>
      <c r="C32">
        <v>3434</v>
      </c>
      <c r="D32"/>
    </row>
    <row r="33" spans="1:4">
      <c r="A33" s="60" t="s">
        <v>4</v>
      </c>
      <c r="B33">
        <v>3176</v>
      </c>
      <c r="C33">
        <v>3176</v>
      </c>
      <c r="D33"/>
    </row>
    <row r="34" spans="1:4">
      <c r="A34" s="61" t="s">
        <v>11</v>
      </c>
      <c r="B34">
        <v>3176</v>
      </c>
      <c r="C34">
        <v>3176</v>
      </c>
      <c r="D34"/>
    </row>
    <row r="35" spans="1:4">
      <c r="A35" s="60" t="s">
        <v>13</v>
      </c>
      <c r="B35">
        <v>258</v>
      </c>
      <c r="C35">
        <v>258</v>
      </c>
      <c r="D35"/>
    </row>
    <row r="36" spans="1:4">
      <c r="A36" s="61" t="s">
        <v>11</v>
      </c>
      <c r="B36">
        <v>258</v>
      </c>
      <c r="C36">
        <v>258</v>
      </c>
      <c r="D36"/>
    </row>
    <row r="37" spans="1:4">
      <c r="A37" s="59" t="s">
        <v>31</v>
      </c>
      <c r="B37">
        <v>43</v>
      </c>
      <c r="C37">
        <v>43</v>
      </c>
      <c r="D37"/>
    </row>
    <row r="38" spans="1:4">
      <c r="A38" s="60" t="s">
        <v>4</v>
      </c>
      <c r="B38">
        <v>43</v>
      </c>
      <c r="C38">
        <v>43</v>
      </c>
      <c r="D38"/>
    </row>
    <row r="39" spans="1:4">
      <c r="A39" s="61" t="s">
        <v>11</v>
      </c>
      <c r="B39">
        <v>21</v>
      </c>
      <c r="C39">
        <v>21</v>
      </c>
      <c r="D39"/>
    </row>
    <row r="40" spans="1:4">
      <c r="A40" s="61" t="s">
        <v>20</v>
      </c>
      <c r="B40">
        <v>22</v>
      </c>
      <c r="C40">
        <v>22</v>
      </c>
      <c r="D40"/>
    </row>
    <row r="41" spans="1:4">
      <c r="A41" s="59" t="s">
        <v>2</v>
      </c>
      <c r="B41">
        <v>4340</v>
      </c>
      <c r="C41">
        <v>4340</v>
      </c>
      <c r="D41"/>
    </row>
    <row r="42" spans="1:4">
      <c r="A42" s="60" t="s">
        <v>4</v>
      </c>
      <c r="B42">
        <v>3359</v>
      </c>
      <c r="C42">
        <v>3359</v>
      </c>
      <c r="D42"/>
    </row>
    <row r="43" spans="1:4">
      <c r="A43" s="61" t="s">
        <v>11</v>
      </c>
      <c r="B43">
        <v>3359</v>
      </c>
      <c r="C43">
        <v>3359</v>
      </c>
      <c r="D43"/>
    </row>
    <row r="44" spans="1:4">
      <c r="A44" s="60" t="s">
        <v>13</v>
      </c>
      <c r="B44">
        <v>981</v>
      </c>
      <c r="C44">
        <v>981</v>
      </c>
      <c r="D44"/>
    </row>
    <row r="45" spans="1:4">
      <c r="A45" s="61" t="s">
        <v>11</v>
      </c>
      <c r="B45">
        <v>981</v>
      </c>
      <c r="C45">
        <v>981</v>
      </c>
      <c r="D45"/>
    </row>
    <row r="46" spans="1:4">
      <c r="A46" s="59" t="s">
        <v>28</v>
      </c>
      <c r="B46">
        <v>547</v>
      </c>
      <c r="C46">
        <v>547</v>
      </c>
      <c r="D46"/>
    </row>
    <row r="47" spans="1:4">
      <c r="A47" s="60" t="s">
        <v>4</v>
      </c>
      <c r="B47">
        <v>487</v>
      </c>
      <c r="C47">
        <v>487</v>
      </c>
      <c r="D47"/>
    </row>
    <row r="48" spans="1:4">
      <c r="A48" s="61" t="s">
        <v>11</v>
      </c>
      <c r="B48">
        <v>253</v>
      </c>
      <c r="C48">
        <v>253</v>
      </c>
      <c r="D48"/>
    </row>
    <row r="49" spans="1:4">
      <c r="A49" s="61" t="s">
        <v>20</v>
      </c>
      <c r="B49">
        <v>234</v>
      </c>
      <c r="C49">
        <v>234</v>
      </c>
      <c r="D49"/>
    </row>
    <row r="50" spans="1:4">
      <c r="A50" s="60" t="s">
        <v>13</v>
      </c>
      <c r="B50">
        <v>30</v>
      </c>
      <c r="C50">
        <v>30</v>
      </c>
      <c r="D50"/>
    </row>
    <row r="51" spans="1:4">
      <c r="A51" s="61" t="s">
        <v>11</v>
      </c>
      <c r="B51">
        <v>13</v>
      </c>
      <c r="C51">
        <v>13</v>
      </c>
      <c r="D51"/>
    </row>
    <row r="52" spans="1:4">
      <c r="A52" s="61" t="s">
        <v>20</v>
      </c>
      <c r="B52">
        <v>17</v>
      </c>
      <c r="C52">
        <v>17</v>
      </c>
      <c r="D52"/>
    </row>
    <row r="53" spans="1:4">
      <c r="A53" s="60" t="s">
        <v>24</v>
      </c>
      <c r="B53">
        <v>30</v>
      </c>
      <c r="C53">
        <v>30</v>
      </c>
      <c r="D53"/>
    </row>
    <row r="54" spans="1:4">
      <c r="A54" s="61" t="s">
        <v>11</v>
      </c>
      <c r="B54">
        <v>16</v>
      </c>
      <c r="C54">
        <v>16</v>
      </c>
      <c r="D54"/>
    </row>
    <row r="55" spans="1:4">
      <c r="A55" s="61" t="s">
        <v>20</v>
      </c>
      <c r="B55">
        <v>14</v>
      </c>
      <c r="C55">
        <v>14</v>
      </c>
      <c r="D55"/>
    </row>
    <row r="56" spans="1:4">
      <c r="A56" s="59" t="s">
        <v>45</v>
      </c>
      <c r="B56">
        <v>157</v>
      </c>
      <c r="C56">
        <v>157</v>
      </c>
      <c r="D56"/>
    </row>
    <row r="57" spans="1:4">
      <c r="A57" s="60" t="s">
        <v>4</v>
      </c>
      <c r="B57">
        <v>139</v>
      </c>
      <c r="C57">
        <v>139</v>
      </c>
      <c r="D57"/>
    </row>
    <row r="58" spans="1:4">
      <c r="A58" s="61" t="s">
        <v>11</v>
      </c>
      <c r="B58">
        <v>74</v>
      </c>
      <c r="C58">
        <v>74</v>
      </c>
      <c r="D58"/>
    </row>
    <row r="59" spans="1:4">
      <c r="A59" s="61" t="s">
        <v>20</v>
      </c>
      <c r="B59">
        <v>65</v>
      </c>
      <c r="C59">
        <v>65</v>
      </c>
      <c r="D59"/>
    </row>
    <row r="60" spans="1:4">
      <c r="A60" s="60" t="s">
        <v>13</v>
      </c>
      <c r="B60">
        <v>13</v>
      </c>
      <c r="C60">
        <v>13</v>
      </c>
      <c r="D60"/>
    </row>
    <row r="61" spans="1:4">
      <c r="A61" s="61" t="s">
        <v>11</v>
      </c>
      <c r="B61">
        <v>8</v>
      </c>
      <c r="C61">
        <v>8</v>
      </c>
      <c r="D61"/>
    </row>
    <row r="62" spans="1:4">
      <c r="A62" s="61" t="s">
        <v>20</v>
      </c>
      <c r="B62">
        <v>5</v>
      </c>
      <c r="C62">
        <v>5</v>
      </c>
      <c r="D62"/>
    </row>
    <row r="63" spans="1:4">
      <c r="A63" s="60" t="s">
        <v>24</v>
      </c>
      <c r="B63">
        <v>5</v>
      </c>
      <c r="C63">
        <v>5</v>
      </c>
      <c r="D63"/>
    </row>
    <row r="64" spans="1:4">
      <c r="A64" s="61" t="s">
        <v>11</v>
      </c>
      <c r="B64">
        <v>4</v>
      </c>
      <c r="C64">
        <v>4</v>
      </c>
      <c r="D64"/>
    </row>
    <row r="65" spans="1:4">
      <c r="A65" s="61" t="s">
        <v>20</v>
      </c>
      <c r="B65">
        <v>1</v>
      </c>
      <c r="C65">
        <v>1</v>
      </c>
      <c r="D65"/>
    </row>
    <row r="66" spans="1:4">
      <c r="A66" s="59" t="s">
        <v>33</v>
      </c>
      <c r="B66">
        <v>10051</v>
      </c>
      <c r="C66">
        <v>10051</v>
      </c>
      <c r="D66"/>
    </row>
    <row r="67" spans="1:4">
      <c r="C67"/>
      <c r="D67"/>
    </row>
    <row r="68" spans="1:4">
      <c r="C68"/>
      <c r="D68"/>
    </row>
    <row r="69" spans="1:4">
      <c r="C69"/>
      <c r="D69"/>
    </row>
    <row r="70" spans="1:4">
      <c r="C70"/>
      <c r="D70"/>
    </row>
    <row r="71" spans="1:4">
      <c r="C71"/>
      <c r="D71"/>
    </row>
    <row r="72" spans="1:4">
      <c r="C72"/>
      <c r="D72"/>
    </row>
    <row r="73" spans="1:4">
      <c r="C73"/>
      <c r="D73"/>
    </row>
    <row r="74" spans="1:4">
      <c r="C74"/>
      <c r="D74"/>
    </row>
    <row r="75" spans="1:4">
      <c r="C75"/>
      <c r="D75"/>
    </row>
    <row r="76" spans="1:4">
      <c r="C76"/>
      <c r="D76"/>
    </row>
    <row r="77" spans="1:4">
      <c r="C77"/>
      <c r="D77"/>
    </row>
    <row r="78" spans="1:4">
      <c r="C78"/>
      <c r="D78"/>
    </row>
    <row r="79" spans="1:4">
      <c r="C79"/>
      <c r="D79"/>
    </row>
    <row r="80" spans="1:4">
      <c r="C80"/>
      <c r="D80"/>
    </row>
    <row r="81" spans="3:4">
      <c r="C81"/>
      <c r="D81"/>
    </row>
    <row r="82" spans="3:4">
      <c r="C82"/>
      <c r="D82"/>
    </row>
    <row r="83" spans="3:4">
      <c r="C83"/>
      <c r="D83"/>
    </row>
    <row r="84" spans="3:4">
      <c r="C84"/>
      <c r="D84"/>
    </row>
    <row r="85" spans="3:4">
      <c r="C85"/>
      <c r="D85"/>
    </row>
    <row r="86" spans="3:4">
      <c r="C86"/>
      <c r="D86"/>
    </row>
    <row r="87" spans="3:4">
      <c r="C87"/>
      <c r="D87"/>
    </row>
    <row r="88" spans="3:4">
      <c r="C88"/>
      <c r="D88"/>
    </row>
    <row r="89" spans="3:4">
      <c r="C89"/>
      <c r="D89"/>
    </row>
    <row r="90" spans="3:4">
      <c r="C90"/>
      <c r="D90"/>
    </row>
    <row r="91" spans="3:4">
      <c r="C91"/>
      <c r="D91"/>
    </row>
    <row r="92" spans="3:4">
      <c r="C92"/>
      <c r="D92"/>
    </row>
    <row r="93" spans="3:4">
      <c r="C93"/>
      <c r="D93"/>
    </row>
    <row r="94" spans="3:4">
      <c r="C94"/>
      <c r="D94"/>
    </row>
    <row r="95" spans="3:4">
      <c r="C95"/>
      <c r="D95"/>
    </row>
    <row r="96" spans="3:4">
      <c r="C96"/>
      <c r="D96"/>
    </row>
    <row r="97" spans="3:4">
      <c r="C97"/>
      <c r="D97"/>
    </row>
    <row r="98" spans="3:4">
      <c r="C98"/>
      <c r="D98"/>
    </row>
    <row r="99" spans="3:4">
      <c r="C99"/>
      <c r="D99"/>
    </row>
    <row r="100" spans="3:4">
      <c r="C100"/>
      <c r="D100"/>
    </row>
    <row r="101" spans="3:4">
      <c r="C101"/>
      <c r="D101"/>
    </row>
    <row r="102" spans="3:4">
      <c r="C102"/>
      <c r="D102"/>
    </row>
    <row r="103" spans="3:4">
      <c r="C103"/>
      <c r="D103"/>
    </row>
    <row r="104" spans="3:4">
      <c r="C104"/>
      <c r="D104"/>
    </row>
    <row r="105" spans="3:4">
      <c r="C105"/>
      <c r="D105"/>
    </row>
    <row r="106" spans="3:4">
      <c r="C106"/>
      <c r="D106"/>
    </row>
    <row r="107" spans="3:4">
      <c r="C107"/>
      <c r="D107"/>
    </row>
    <row r="108" spans="3:4">
      <c r="C108"/>
      <c r="D108"/>
    </row>
    <row r="109" spans="3:4">
      <c r="C109"/>
      <c r="D109"/>
    </row>
    <row r="110" spans="3:4">
      <c r="C110"/>
      <c r="D110"/>
    </row>
    <row r="111" spans="3:4">
      <c r="C111"/>
      <c r="D111"/>
    </row>
    <row r="112" spans="3:4">
      <c r="C112"/>
      <c r="D112"/>
    </row>
    <row r="113" spans="3:4">
      <c r="C113"/>
      <c r="D113"/>
    </row>
    <row r="114" spans="3:4">
      <c r="C114"/>
      <c r="D114"/>
    </row>
    <row r="115" spans="3:4">
      <c r="C115"/>
      <c r="D115"/>
    </row>
    <row r="116" spans="3:4">
      <c r="C116"/>
      <c r="D116"/>
    </row>
    <row r="117" spans="3:4">
      <c r="C117"/>
      <c r="D117"/>
    </row>
    <row r="118" spans="3:4">
      <c r="C118"/>
      <c r="D118"/>
    </row>
    <row r="119" spans="3:4">
      <c r="C119"/>
      <c r="D119"/>
    </row>
    <row r="120" spans="3:4">
      <c r="C120"/>
      <c r="D120"/>
    </row>
    <row r="121" spans="3:4">
      <c r="C121"/>
      <c r="D121"/>
    </row>
    <row r="122" spans="3:4">
      <c r="C122"/>
      <c r="D122"/>
    </row>
    <row r="123" spans="3:4">
      <c r="C123"/>
      <c r="D123"/>
    </row>
    <row r="124" spans="3:4">
      <c r="C124"/>
      <c r="D124"/>
    </row>
    <row r="125" spans="3:4">
      <c r="C125"/>
      <c r="D125"/>
    </row>
    <row r="126" spans="3:4">
      <c r="C126"/>
      <c r="D126"/>
    </row>
  </sheetData>
  <conditionalFormatting sqref="H12">
    <cfRule type="cellIs" dxfId="297" priority="4" stopIfTrue="1" operator="lessThan">
      <formula>0</formula>
    </cfRule>
  </conditionalFormatting>
  <conditionalFormatting sqref="K2:K12">
    <cfRule type="cellIs" dxfId="296" priority="2" stopIfTrue="1" operator="lessThan">
      <formula>0</formula>
    </cfRule>
    <cfRule type="cellIs" dxfId="295" priority="3" stopIfTrue="1" operator="lessThan">
      <formula>0</formula>
    </cfRule>
  </conditionalFormatting>
  <conditionalFormatting sqref="H2:H11">
    <cfRule type="cellIs" dxfId="294" priority="1" stopIfTrue="1" operator="less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80D7A-ECDD-4A99-AAE5-986925114645}">
  <dimension ref="A1:K126"/>
  <sheetViews>
    <sheetView workbookViewId="0">
      <selection activeCell="T25" sqref="T24:T25"/>
    </sheetView>
  </sheetViews>
  <sheetFormatPr defaultColWidth="9.1796875" defaultRowHeight="14.5"/>
  <cols>
    <col min="1" max="1" width="19.54296875" bestFit="1" customWidth="1"/>
    <col min="2" max="2" width="15.54296875" bestFit="1" customWidth="1"/>
    <col min="3" max="3" width="10.7265625" style="62" hidden="1" customWidth="1"/>
    <col min="4" max="4" width="10.7265625" style="62" customWidth="1"/>
  </cols>
  <sheetData>
    <row r="1" spans="1:11" ht="27" thickBot="1">
      <c r="A1" s="63" t="s">
        <v>1</v>
      </c>
      <c r="B1" t="s">
        <v>34</v>
      </c>
      <c r="C1"/>
      <c r="D1"/>
      <c r="E1" s="49" t="s">
        <v>5</v>
      </c>
      <c r="F1" s="50" t="s">
        <v>46</v>
      </c>
      <c r="G1" s="51" t="s">
        <v>47</v>
      </c>
      <c r="H1" s="52" t="s">
        <v>8</v>
      </c>
      <c r="I1" s="53" t="s">
        <v>9</v>
      </c>
      <c r="J1" s="53" t="s">
        <v>10</v>
      </c>
      <c r="K1" s="54" t="s">
        <v>8</v>
      </c>
    </row>
    <row r="2" spans="1:11">
      <c r="A2" s="63" t="s">
        <v>0</v>
      </c>
      <c r="B2" s="39" t="s">
        <v>35</v>
      </c>
      <c r="C2" s="39" t="s">
        <v>33</v>
      </c>
      <c r="D2" s="39"/>
      <c r="E2" s="40" t="s">
        <v>12</v>
      </c>
      <c r="F2" s="41">
        <v>1268</v>
      </c>
      <c r="G2" s="41">
        <v>564</v>
      </c>
      <c r="H2" s="42">
        <v>0</v>
      </c>
      <c r="I2" s="43">
        <v>1425</v>
      </c>
      <c r="J2" s="43">
        <v>564</v>
      </c>
      <c r="K2" s="42">
        <v>0</v>
      </c>
    </row>
    <row r="3" spans="1:11">
      <c r="A3" s="59" t="s">
        <v>16</v>
      </c>
      <c r="B3">
        <v>406</v>
      </c>
      <c r="C3">
        <v>406</v>
      </c>
      <c r="D3"/>
      <c r="E3" s="35" t="s">
        <v>14</v>
      </c>
      <c r="F3" s="31">
        <v>0</v>
      </c>
      <c r="G3" s="31">
        <v>0</v>
      </c>
      <c r="H3" s="32">
        <v>0</v>
      </c>
      <c r="I3" s="33">
        <v>0</v>
      </c>
      <c r="J3" s="33">
        <v>0</v>
      </c>
      <c r="K3" s="32">
        <v>0</v>
      </c>
    </row>
    <row r="4" spans="1:11">
      <c r="A4" s="60" t="s">
        <v>4</v>
      </c>
      <c r="B4">
        <v>357</v>
      </c>
      <c r="C4">
        <v>357</v>
      </c>
      <c r="D4"/>
      <c r="E4" s="35" t="s">
        <v>15</v>
      </c>
      <c r="F4" s="31">
        <v>0</v>
      </c>
      <c r="G4" s="31">
        <v>0</v>
      </c>
      <c r="H4" s="32">
        <v>0</v>
      </c>
      <c r="I4" s="33">
        <v>0</v>
      </c>
      <c r="J4" s="33">
        <v>0</v>
      </c>
      <c r="K4" s="32">
        <v>0</v>
      </c>
    </row>
    <row r="5" spans="1:11">
      <c r="A5" s="61" t="s">
        <v>11</v>
      </c>
      <c r="B5">
        <v>184</v>
      </c>
      <c r="C5">
        <v>184</v>
      </c>
      <c r="D5"/>
      <c r="E5" s="35" t="s">
        <v>17</v>
      </c>
      <c r="F5" s="31">
        <v>0</v>
      </c>
      <c r="G5" s="31">
        <v>0</v>
      </c>
      <c r="H5" s="32">
        <v>0</v>
      </c>
      <c r="I5" s="33">
        <v>0</v>
      </c>
      <c r="J5" s="33">
        <v>0</v>
      </c>
      <c r="K5" s="32">
        <v>0</v>
      </c>
    </row>
    <row r="6" spans="1:11">
      <c r="A6" s="61" t="s">
        <v>20</v>
      </c>
      <c r="B6">
        <v>173</v>
      </c>
      <c r="C6">
        <v>173</v>
      </c>
      <c r="D6"/>
      <c r="E6" s="35" t="s">
        <v>18</v>
      </c>
      <c r="F6" s="31">
        <v>7990</v>
      </c>
      <c r="G6" s="31">
        <v>2871</v>
      </c>
      <c r="H6" s="32">
        <v>1.7830024381748519</v>
      </c>
      <c r="I6" s="33">
        <v>17626</v>
      </c>
      <c r="J6" s="33">
        <v>3476</v>
      </c>
      <c r="K6" s="32">
        <v>4.0707710011507476</v>
      </c>
    </row>
    <row r="7" spans="1:11">
      <c r="A7" s="60" t="s">
        <v>13</v>
      </c>
      <c r="B7">
        <v>40</v>
      </c>
      <c r="C7">
        <v>40</v>
      </c>
      <c r="D7"/>
      <c r="E7" s="35" t="s">
        <v>19</v>
      </c>
      <c r="F7" s="31">
        <v>4511</v>
      </c>
      <c r="G7" s="31">
        <v>1560</v>
      </c>
      <c r="H7" s="32">
        <v>1.8916666666666666</v>
      </c>
      <c r="I7" s="33">
        <v>11317</v>
      </c>
      <c r="J7" s="33">
        <v>2842</v>
      </c>
      <c r="K7" s="32">
        <v>2.9820548909218858</v>
      </c>
    </row>
    <row r="8" spans="1:11">
      <c r="A8" s="61" t="s">
        <v>11</v>
      </c>
      <c r="B8">
        <v>21</v>
      </c>
      <c r="C8">
        <v>21</v>
      </c>
      <c r="D8"/>
      <c r="E8" s="35" t="s">
        <v>21</v>
      </c>
      <c r="F8" s="31">
        <v>416</v>
      </c>
      <c r="G8" s="31">
        <v>22</v>
      </c>
      <c r="H8" s="32">
        <v>17.90909090909091</v>
      </c>
      <c r="I8" s="33">
        <v>1190</v>
      </c>
      <c r="J8" s="33">
        <v>2510</v>
      </c>
      <c r="K8" s="32">
        <v>-0.52589641434262946</v>
      </c>
    </row>
    <row r="9" spans="1:11">
      <c r="A9" s="61" t="s">
        <v>20</v>
      </c>
      <c r="B9">
        <v>19</v>
      </c>
      <c r="C9">
        <v>19</v>
      </c>
      <c r="D9"/>
      <c r="E9" s="35" t="s">
        <v>22</v>
      </c>
      <c r="F9" s="31">
        <v>96</v>
      </c>
      <c r="G9" s="31">
        <v>0</v>
      </c>
      <c r="H9" s="32">
        <v>0</v>
      </c>
      <c r="I9" s="33">
        <v>363</v>
      </c>
      <c r="J9" s="33">
        <v>2916</v>
      </c>
      <c r="K9" s="32">
        <v>-0.87551440329218111</v>
      </c>
    </row>
    <row r="10" spans="1:11">
      <c r="A10" s="60" t="s">
        <v>24</v>
      </c>
      <c r="B10">
        <v>9</v>
      </c>
      <c r="C10">
        <v>9</v>
      </c>
      <c r="D10"/>
      <c r="E10" s="35" t="s">
        <v>23</v>
      </c>
      <c r="F10" s="31">
        <v>985</v>
      </c>
      <c r="G10" s="31">
        <v>0</v>
      </c>
      <c r="H10" s="32">
        <v>0</v>
      </c>
      <c r="I10" s="33">
        <v>1676</v>
      </c>
      <c r="J10" s="33">
        <v>4053</v>
      </c>
      <c r="K10" s="32">
        <v>-0.58647915124599059</v>
      </c>
    </row>
    <row r="11" spans="1:11">
      <c r="A11" s="61" t="s">
        <v>11</v>
      </c>
      <c r="B11">
        <v>7</v>
      </c>
      <c r="C11">
        <v>7</v>
      </c>
      <c r="D11"/>
      <c r="E11" s="35" t="s">
        <v>25</v>
      </c>
      <c r="F11" s="31">
        <v>1029</v>
      </c>
      <c r="G11" s="31">
        <v>70</v>
      </c>
      <c r="H11" s="32">
        <v>13.7</v>
      </c>
      <c r="I11" s="33">
        <v>3579</v>
      </c>
      <c r="J11" s="33">
        <v>2999</v>
      </c>
      <c r="K11" s="32">
        <v>0.19339779926642214</v>
      </c>
    </row>
    <row r="12" spans="1:11">
      <c r="A12" s="61" t="s">
        <v>20</v>
      </c>
      <c r="B12">
        <v>2</v>
      </c>
      <c r="C12">
        <v>2</v>
      </c>
      <c r="D12"/>
      <c r="E12" s="35" t="s">
        <v>26</v>
      </c>
      <c r="F12" s="57">
        <v>16295</v>
      </c>
      <c r="G12" s="57">
        <v>5087</v>
      </c>
      <c r="H12" s="38">
        <v>2.2032632199724786</v>
      </c>
      <c r="I12" s="37">
        <v>37176</v>
      </c>
      <c r="J12" s="37">
        <v>19360</v>
      </c>
      <c r="K12" s="38">
        <v>0.92024793388429749</v>
      </c>
    </row>
    <row r="13" spans="1:11">
      <c r="A13" s="59" t="s">
        <v>27</v>
      </c>
      <c r="B13">
        <v>1029</v>
      </c>
      <c r="C13">
        <v>1029</v>
      </c>
      <c r="D13"/>
    </row>
    <row r="14" spans="1:11">
      <c r="A14" s="60" t="s">
        <v>4</v>
      </c>
      <c r="B14">
        <v>986</v>
      </c>
      <c r="C14">
        <v>986</v>
      </c>
      <c r="D14"/>
    </row>
    <row r="15" spans="1:11">
      <c r="A15" s="61" t="s">
        <v>11</v>
      </c>
      <c r="B15">
        <v>567</v>
      </c>
      <c r="C15">
        <v>567</v>
      </c>
      <c r="D15"/>
    </row>
    <row r="16" spans="1:11">
      <c r="A16" s="61" t="s">
        <v>20</v>
      </c>
      <c r="B16">
        <v>419</v>
      </c>
      <c r="C16">
        <v>419</v>
      </c>
      <c r="D16"/>
    </row>
    <row r="17" spans="1:4">
      <c r="A17" s="60" t="s">
        <v>13</v>
      </c>
      <c r="B17">
        <v>30</v>
      </c>
      <c r="C17">
        <v>30</v>
      </c>
      <c r="D17"/>
    </row>
    <row r="18" spans="1:4">
      <c r="A18" s="61" t="s">
        <v>11</v>
      </c>
      <c r="B18">
        <v>14</v>
      </c>
      <c r="C18">
        <v>14</v>
      </c>
      <c r="D18"/>
    </row>
    <row r="19" spans="1:4">
      <c r="A19" s="61" t="s">
        <v>20</v>
      </c>
      <c r="B19">
        <v>16</v>
      </c>
      <c r="C19">
        <v>16</v>
      </c>
      <c r="D19"/>
    </row>
    <row r="20" spans="1:4">
      <c r="A20" s="60" t="s">
        <v>24</v>
      </c>
      <c r="B20">
        <v>13</v>
      </c>
      <c r="C20">
        <v>13</v>
      </c>
      <c r="D20"/>
    </row>
    <row r="21" spans="1:4">
      <c r="A21" s="61" t="s">
        <v>11</v>
      </c>
      <c r="B21">
        <v>4</v>
      </c>
      <c r="C21">
        <v>4</v>
      </c>
      <c r="D21"/>
    </row>
    <row r="22" spans="1:4">
      <c r="A22" s="61" t="s">
        <v>20</v>
      </c>
      <c r="B22">
        <v>9</v>
      </c>
      <c r="C22">
        <v>9</v>
      </c>
      <c r="D22"/>
    </row>
    <row r="23" spans="1:4">
      <c r="A23" s="59" t="s">
        <v>29</v>
      </c>
      <c r="B23">
        <v>96</v>
      </c>
      <c r="C23">
        <v>96</v>
      </c>
      <c r="D23"/>
    </row>
    <row r="24" spans="1:4">
      <c r="A24" s="60" t="s">
        <v>4</v>
      </c>
      <c r="B24">
        <v>91</v>
      </c>
      <c r="C24">
        <v>91</v>
      </c>
      <c r="D24"/>
    </row>
    <row r="25" spans="1:4">
      <c r="A25" s="61" t="s">
        <v>11</v>
      </c>
      <c r="B25">
        <v>65</v>
      </c>
      <c r="C25">
        <v>65</v>
      </c>
      <c r="D25"/>
    </row>
    <row r="26" spans="1:4">
      <c r="A26" s="61" t="s">
        <v>20</v>
      </c>
      <c r="B26">
        <v>26</v>
      </c>
      <c r="C26">
        <v>26</v>
      </c>
      <c r="D26"/>
    </row>
    <row r="27" spans="1:4">
      <c r="A27" s="60" t="s">
        <v>13</v>
      </c>
      <c r="B27">
        <v>3</v>
      </c>
      <c r="C27">
        <v>3</v>
      </c>
      <c r="D27"/>
    </row>
    <row r="28" spans="1:4">
      <c r="A28" s="61" t="s">
        <v>11</v>
      </c>
      <c r="B28">
        <v>2</v>
      </c>
      <c r="C28">
        <v>2</v>
      </c>
      <c r="D28"/>
    </row>
    <row r="29" spans="1:4">
      <c r="A29" s="61" t="s">
        <v>20</v>
      </c>
      <c r="B29">
        <v>1</v>
      </c>
      <c r="C29">
        <v>1</v>
      </c>
      <c r="D29"/>
    </row>
    <row r="30" spans="1:4">
      <c r="A30" s="60" t="s">
        <v>24</v>
      </c>
      <c r="B30">
        <v>2</v>
      </c>
      <c r="C30">
        <v>2</v>
      </c>
      <c r="D30"/>
    </row>
    <row r="31" spans="1:4">
      <c r="A31" s="61" t="s">
        <v>11</v>
      </c>
      <c r="B31">
        <v>2</v>
      </c>
      <c r="C31">
        <v>2</v>
      </c>
      <c r="D31"/>
    </row>
    <row r="32" spans="1:4">
      <c r="A32" s="59" t="s">
        <v>30</v>
      </c>
      <c r="B32">
        <v>4511</v>
      </c>
      <c r="C32">
        <v>4511</v>
      </c>
      <c r="D32"/>
    </row>
    <row r="33" spans="1:4">
      <c r="A33" s="60" t="s">
        <v>4</v>
      </c>
      <c r="B33">
        <v>4003</v>
      </c>
      <c r="C33">
        <v>4003</v>
      </c>
      <c r="D33"/>
    </row>
    <row r="34" spans="1:4">
      <c r="A34" s="61" t="s">
        <v>11</v>
      </c>
      <c r="B34">
        <v>4003</v>
      </c>
      <c r="C34">
        <v>4003</v>
      </c>
      <c r="D34"/>
    </row>
    <row r="35" spans="1:4">
      <c r="A35" s="60" t="s">
        <v>13</v>
      </c>
      <c r="B35">
        <v>508</v>
      </c>
      <c r="C35">
        <v>508</v>
      </c>
      <c r="D35"/>
    </row>
    <row r="36" spans="1:4">
      <c r="A36" s="61" t="s">
        <v>11</v>
      </c>
      <c r="B36">
        <v>508</v>
      </c>
      <c r="C36">
        <v>508</v>
      </c>
      <c r="D36"/>
    </row>
    <row r="37" spans="1:4">
      <c r="A37" s="59" t="s">
        <v>31</v>
      </c>
      <c r="B37">
        <v>10</v>
      </c>
      <c r="C37">
        <v>10</v>
      </c>
      <c r="D37"/>
    </row>
    <row r="38" spans="1:4">
      <c r="A38" s="60" t="s">
        <v>4</v>
      </c>
      <c r="B38">
        <v>10</v>
      </c>
      <c r="C38">
        <v>10</v>
      </c>
      <c r="D38"/>
    </row>
    <row r="39" spans="1:4">
      <c r="A39" s="61" t="s">
        <v>11</v>
      </c>
      <c r="B39">
        <v>8</v>
      </c>
      <c r="C39">
        <v>8</v>
      </c>
      <c r="D39"/>
    </row>
    <row r="40" spans="1:4">
      <c r="A40" s="61" t="s">
        <v>20</v>
      </c>
      <c r="B40">
        <v>2</v>
      </c>
      <c r="C40">
        <v>2</v>
      </c>
      <c r="D40"/>
    </row>
    <row r="41" spans="1:4">
      <c r="A41" s="59" t="s">
        <v>2</v>
      </c>
      <c r="B41">
        <v>7990</v>
      </c>
      <c r="C41">
        <v>7990</v>
      </c>
      <c r="D41"/>
    </row>
    <row r="42" spans="1:4">
      <c r="A42" s="60" t="s">
        <v>4</v>
      </c>
      <c r="B42">
        <v>6191</v>
      </c>
      <c r="C42">
        <v>6191</v>
      </c>
      <c r="D42"/>
    </row>
    <row r="43" spans="1:4">
      <c r="A43" s="61" t="s">
        <v>11</v>
      </c>
      <c r="B43">
        <v>6191</v>
      </c>
      <c r="C43">
        <v>6191</v>
      </c>
      <c r="D43"/>
    </row>
    <row r="44" spans="1:4">
      <c r="A44" s="60" t="s">
        <v>13</v>
      </c>
      <c r="B44">
        <v>1799</v>
      </c>
      <c r="C44">
        <v>1799</v>
      </c>
      <c r="D44"/>
    </row>
    <row r="45" spans="1:4">
      <c r="A45" s="61" t="s">
        <v>11</v>
      </c>
      <c r="B45">
        <v>1799</v>
      </c>
      <c r="C45">
        <v>1799</v>
      </c>
      <c r="D45"/>
    </row>
    <row r="46" spans="1:4">
      <c r="A46" s="59" t="s">
        <v>28</v>
      </c>
      <c r="B46">
        <v>985</v>
      </c>
      <c r="C46">
        <v>985</v>
      </c>
      <c r="D46"/>
    </row>
    <row r="47" spans="1:4">
      <c r="A47" s="60" t="s">
        <v>4</v>
      </c>
      <c r="B47">
        <v>909</v>
      </c>
      <c r="C47">
        <v>909</v>
      </c>
      <c r="D47"/>
    </row>
    <row r="48" spans="1:4">
      <c r="A48" s="61" t="s">
        <v>11</v>
      </c>
      <c r="B48">
        <v>549</v>
      </c>
      <c r="C48">
        <v>549</v>
      </c>
      <c r="D48"/>
    </row>
    <row r="49" spans="1:4">
      <c r="A49" s="61" t="s">
        <v>20</v>
      </c>
      <c r="B49">
        <v>360</v>
      </c>
      <c r="C49">
        <v>360</v>
      </c>
      <c r="D49"/>
    </row>
    <row r="50" spans="1:4">
      <c r="A50" s="60" t="s">
        <v>13</v>
      </c>
      <c r="B50">
        <v>46</v>
      </c>
      <c r="C50">
        <v>46</v>
      </c>
      <c r="D50"/>
    </row>
    <row r="51" spans="1:4">
      <c r="A51" s="61" t="s">
        <v>11</v>
      </c>
      <c r="B51">
        <v>28</v>
      </c>
      <c r="C51">
        <v>28</v>
      </c>
      <c r="D51"/>
    </row>
    <row r="52" spans="1:4">
      <c r="A52" s="61" t="s">
        <v>20</v>
      </c>
      <c r="B52">
        <v>18</v>
      </c>
      <c r="C52">
        <v>18</v>
      </c>
      <c r="D52"/>
    </row>
    <row r="53" spans="1:4">
      <c r="A53" s="60" t="s">
        <v>24</v>
      </c>
      <c r="B53">
        <v>30</v>
      </c>
      <c r="C53">
        <v>30</v>
      </c>
      <c r="D53"/>
    </row>
    <row r="54" spans="1:4">
      <c r="A54" s="61" t="s">
        <v>11</v>
      </c>
      <c r="B54">
        <v>19</v>
      </c>
      <c r="C54">
        <v>19</v>
      </c>
      <c r="D54"/>
    </row>
    <row r="55" spans="1:4">
      <c r="A55" s="61" t="s">
        <v>20</v>
      </c>
      <c r="B55">
        <v>11</v>
      </c>
      <c r="C55">
        <v>11</v>
      </c>
      <c r="D55"/>
    </row>
    <row r="56" spans="1:4">
      <c r="A56" s="59" t="s">
        <v>45</v>
      </c>
      <c r="B56">
        <v>1268</v>
      </c>
      <c r="C56">
        <v>1268</v>
      </c>
      <c r="D56"/>
    </row>
    <row r="57" spans="1:4">
      <c r="A57" s="60" t="s">
        <v>4</v>
      </c>
      <c r="B57">
        <v>1228</v>
      </c>
      <c r="C57">
        <v>1228</v>
      </c>
      <c r="D57"/>
    </row>
    <row r="58" spans="1:4">
      <c r="A58" s="61" t="s">
        <v>11</v>
      </c>
      <c r="B58">
        <v>632</v>
      </c>
      <c r="C58">
        <v>632</v>
      </c>
      <c r="D58"/>
    </row>
    <row r="59" spans="1:4">
      <c r="A59" s="61" t="s">
        <v>20</v>
      </c>
      <c r="B59">
        <v>596</v>
      </c>
      <c r="C59">
        <v>596</v>
      </c>
      <c r="D59"/>
    </row>
    <row r="60" spans="1:4">
      <c r="A60" s="60" t="s">
        <v>13</v>
      </c>
      <c r="B60">
        <v>29</v>
      </c>
      <c r="C60">
        <v>29</v>
      </c>
      <c r="D60"/>
    </row>
    <row r="61" spans="1:4">
      <c r="A61" s="61" t="s">
        <v>11</v>
      </c>
      <c r="B61">
        <v>5</v>
      </c>
      <c r="C61">
        <v>5</v>
      </c>
      <c r="D61"/>
    </row>
    <row r="62" spans="1:4">
      <c r="A62" s="61" t="s">
        <v>20</v>
      </c>
      <c r="B62">
        <v>24</v>
      </c>
      <c r="C62">
        <v>24</v>
      </c>
      <c r="D62"/>
    </row>
    <row r="63" spans="1:4">
      <c r="A63" s="60" t="s">
        <v>24</v>
      </c>
      <c r="B63">
        <v>11</v>
      </c>
      <c r="C63">
        <v>11</v>
      </c>
      <c r="D63"/>
    </row>
    <row r="64" spans="1:4">
      <c r="A64" s="61" t="s">
        <v>11</v>
      </c>
      <c r="B64">
        <v>1</v>
      </c>
      <c r="C64">
        <v>1</v>
      </c>
      <c r="D64"/>
    </row>
    <row r="65" spans="1:4">
      <c r="A65" s="61" t="s">
        <v>20</v>
      </c>
      <c r="B65">
        <v>10</v>
      </c>
      <c r="C65">
        <v>10</v>
      </c>
      <c r="D65"/>
    </row>
    <row r="66" spans="1:4">
      <c r="A66" s="59" t="s">
        <v>33</v>
      </c>
      <c r="B66">
        <v>16295</v>
      </c>
      <c r="C66">
        <v>16295</v>
      </c>
      <c r="D66"/>
    </row>
    <row r="67" spans="1:4">
      <c r="C67"/>
      <c r="D67"/>
    </row>
    <row r="68" spans="1:4">
      <c r="C68"/>
      <c r="D68"/>
    </row>
    <row r="69" spans="1:4">
      <c r="C69"/>
      <c r="D69"/>
    </row>
    <row r="70" spans="1:4">
      <c r="C70"/>
      <c r="D70"/>
    </row>
    <row r="71" spans="1:4">
      <c r="C71"/>
      <c r="D71"/>
    </row>
    <row r="72" spans="1:4">
      <c r="C72"/>
      <c r="D72"/>
    </row>
    <row r="73" spans="1:4">
      <c r="C73"/>
      <c r="D73"/>
    </row>
    <row r="74" spans="1:4">
      <c r="C74"/>
      <c r="D74"/>
    </row>
    <row r="75" spans="1:4">
      <c r="C75"/>
      <c r="D75"/>
    </row>
    <row r="76" spans="1:4">
      <c r="C76"/>
      <c r="D76"/>
    </row>
    <row r="77" spans="1:4">
      <c r="C77"/>
      <c r="D77"/>
    </row>
    <row r="78" spans="1:4">
      <c r="C78"/>
      <c r="D78"/>
    </row>
    <row r="79" spans="1:4">
      <c r="C79"/>
      <c r="D79"/>
    </row>
    <row r="80" spans="1:4">
      <c r="C80"/>
      <c r="D80"/>
    </row>
    <row r="81" spans="3:4">
      <c r="C81"/>
      <c r="D81"/>
    </row>
    <row r="82" spans="3:4">
      <c r="C82"/>
      <c r="D82"/>
    </row>
    <row r="83" spans="3:4">
      <c r="C83"/>
      <c r="D83"/>
    </row>
    <row r="84" spans="3:4">
      <c r="C84"/>
      <c r="D84"/>
    </row>
    <row r="85" spans="3:4">
      <c r="C85"/>
      <c r="D85"/>
    </row>
    <row r="86" spans="3:4">
      <c r="C86"/>
      <c r="D86"/>
    </row>
    <row r="87" spans="3:4">
      <c r="C87"/>
      <c r="D87"/>
    </row>
    <row r="88" spans="3:4">
      <c r="C88"/>
      <c r="D88"/>
    </row>
    <row r="89" spans="3:4">
      <c r="C89"/>
      <c r="D89"/>
    </row>
    <row r="90" spans="3:4">
      <c r="C90"/>
      <c r="D90"/>
    </row>
    <row r="91" spans="3:4">
      <c r="C91"/>
      <c r="D91"/>
    </row>
    <row r="92" spans="3:4">
      <c r="C92"/>
      <c r="D92"/>
    </row>
    <row r="93" spans="3:4">
      <c r="C93"/>
      <c r="D93"/>
    </row>
    <row r="94" spans="3:4">
      <c r="C94"/>
      <c r="D94"/>
    </row>
    <row r="95" spans="3:4">
      <c r="C95"/>
      <c r="D95"/>
    </row>
    <row r="96" spans="3:4">
      <c r="C96"/>
      <c r="D96"/>
    </row>
    <row r="97" spans="3:4">
      <c r="C97"/>
      <c r="D97"/>
    </row>
    <row r="98" spans="3:4">
      <c r="C98"/>
      <c r="D98"/>
    </row>
    <row r="99" spans="3:4">
      <c r="C99"/>
      <c r="D99"/>
    </row>
    <row r="100" spans="3:4">
      <c r="C100"/>
      <c r="D100"/>
    </row>
    <row r="101" spans="3:4">
      <c r="C101"/>
      <c r="D101"/>
    </row>
    <row r="102" spans="3:4">
      <c r="C102"/>
      <c r="D102"/>
    </row>
    <row r="103" spans="3:4">
      <c r="C103"/>
      <c r="D103"/>
    </row>
    <row r="104" spans="3:4">
      <c r="C104"/>
      <c r="D104"/>
    </row>
    <row r="105" spans="3:4">
      <c r="C105"/>
      <c r="D105"/>
    </row>
    <row r="106" spans="3:4">
      <c r="C106"/>
      <c r="D106"/>
    </row>
    <row r="107" spans="3:4">
      <c r="C107"/>
      <c r="D107"/>
    </row>
    <row r="108" spans="3:4">
      <c r="C108"/>
      <c r="D108"/>
    </row>
    <row r="109" spans="3:4">
      <c r="C109"/>
      <c r="D109"/>
    </row>
    <row r="110" spans="3:4">
      <c r="C110"/>
      <c r="D110"/>
    </row>
    <row r="111" spans="3:4">
      <c r="C111"/>
      <c r="D111"/>
    </row>
    <row r="112" spans="3:4">
      <c r="C112"/>
      <c r="D112"/>
    </row>
    <row r="113" spans="3:4">
      <c r="C113"/>
      <c r="D113"/>
    </row>
    <row r="114" spans="3:4">
      <c r="C114"/>
      <c r="D114"/>
    </row>
    <row r="115" spans="3:4">
      <c r="C115"/>
      <c r="D115"/>
    </row>
    <row r="116" spans="3:4">
      <c r="C116"/>
      <c r="D116"/>
    </row>
    <row r="117" spans="3:4">
      <c r="C117"/>
      <c r="D117"/>
    </row>
    <row r="118" spans="3:4">
      <c r="C118"/>
      <c r="D118"/>
    </row>
    <row r="119" spans="3:4">
      <c r="C119"/>
      <c r="D119"/>
    </row>
    <row r="120" spans="3:4">
      <c r="C120"/>
      <c r="D120"/>
    </row>
    <row r="121" spans="3:4">
      <c r="C121"/>
      <c r="D121"/>
    </row>
    <row r="122" spans="3:4">
      <c r="C122"/>
      <c r="D122"/>
    </row>
    <row r="123" spans="3:4">
      <c r="C123"/>
      <c r="D123"/>
    </row>
    <row r="124" spans="3:4">
      <c r="C124"/>
      <c r="D124"/>
    </row>
    <row r="125" spans="3:4">
      <c r="C125"/>
      <c r="D125"/>
    </row>
    <row r="126" spans="3:4">
      <c r="C126"/>
      <c r="D126"/>
    </row>
  </sheetData>
  <conditionalFormatting sqref="H12">
    <cfRule type="cellIs" dxfId="254" priority="4" stopIfTrue="1" operator="lessThan">
      <formula>0</formula>
    </cfRule>
  </conditionalFormatting>
  <conditionalFormatting sqref="K2:K12">
    <cfRule type="cellIs" dxfId="253" priority="2" stopIfTrue="1" operator="lessThan">
      <formula>0</formula>
    </cfRule>
    <cfRule type="cellIs" dxfId="252" priority="3" stopIfTrue="1" operator="lessThan">
      <formula>0</formula>
    </cfRule>
  </conditionalFormatting>
  <conditionalFormatting sqref="H2:H11">
    <cfRule type="cellIs" dxfId="251" priority="1" stopIfTrue="1" operator="less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23564-9A0A-4D91-A5A4-E989D12EDA11}">
  <dimension ref="A1:U137"/>
  <sheetViews>
    <sheetView topLeftCell="E1" workbookViewId="0">
      <selection activeCell="J9" sqref="J9"/>
    </sheetView>
  </sheetViews>
  <sheetFormatPr defaultColWidth="9.1796875" defaultRowHeight="12.5" outlineLevelRow="2" outlineLevelCol="1"/>
  <cols>
    <col min="1" max="1" width="26" style="2" hidden="1" customWidth="1" outlineLevel="1"/>
    <col min="2" max="2" width="13.1796875" style="2" hidden="1" customWidth="1" outlineLevel="1"/>
    <col min="3" max="3" width="12" style="2" hidden="1" customWidth="1" outlineLevel="1"/>
    <col min="4" max="4" width="20.1796875" style="2" hidden="1" customWidth="1" outlineLevel="1"/>
    <col min="5" max="5" width="24.54296875" style="2" bestFit="1" customWidth="1" collapsed="1"/>
    <col min="6" max="11" width="11" style="66" bestFit="1" customWidth="1"/>
    <col min="12" max="17" width="11.81640625" style="66" bestFit="1" customWidth="1"/>
    <col min="18" max="18" width="12.7265625" style="66" customWidth="1"/>
    <col min="19" max="19" width="11.54296875" style="66" customWidth="1"/>
    <col min="20" max="20" width="15.1796875" style="66" customWidth="1"/>
    <col min="21" max="21" width="9.453125" style="66" bestFit="1" customWidth="1"/>
    <col min="22" max="16384" width="9.1796875" style="2"/>
  </cols>
  <sheetData>
    <row r="1" spans="1:21" ht="39" customHeight="1" thickBot="1">
      <c r="E1" s="144" t="s">
        <v>50</v>
      </c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6"/>
      <c r="S1" s="70"/>
      <c r="T1" s="71"/>
      <c r="U1" s="72"/>
    </row>
    <row r="2" spans="1:21" ht="38.25" customHeight="1" thickBot="1">
      <c r="E2" s="144" t="s">
        <v>51</v>
      </c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6"/>
      <c r="S2" s="74">
        <v>2020</v>
      </c>
      <c r="T2" s="75"/>
      <c r="U2" s="76"/>
    </row>
    <row r="3" spans="1:21" ht="17.25" customHeight="1">
      <c r="A3" s="78" t="s">
        <v>52</v>
      </c>
      <c r="B3" s="78" t="s">
        <v>53</v>
      </c>
      <c r="C3" s="78" t="s">
        <v>54</v>
      </c>
      <c r="D3" s="78" t="s">
        <v>55</v>
      </c>
      <c r="E3" s="79" t="s">
        <v>56</v>
      </c>
      <c r="F3" s="80">
        <v>44197</v>
      </c>
      <c r="G3" s="80">
        <v>44228</v>
      </c>
      <c r="H3" s="80">
        <v>44256</v>
      </c>
      <c r="I3" s="80">
        <v>44287</v>
      </c>
      <c r="J3" s="80">
        <v>44317</v>
      </c>
      <c r="K3" s="80">
        <v>44348</v>
      </c>
      <c r="L3" s="80">
        <v>44378</v>
      </c>
      <c r="M3" s="80">
        <v>44409</v>
      </c>
      <c r="N3" s="80">
        <v>44440</v>
      </c>
      <c r="O3" s="80">
        <v>44470</v>
      </c>
      <c r="P3" s="80" t="s">
        <v>57</v>
      </c>
      <c r="Q3" s="80">
        <v>44531</v>
      </c>
      <c r="R3" s="81" t="s">
        <v>58</v>
      </c>
      <c r="S3" s="82" t="s">
        <v>26</v>
      </c>
      <c r="T3" s="82" t="s">
        <v>59</v>
      </c>
      <c r="U3" s="83" t="s">
        <v>8</v>
      </c>
    </row>
    <row r="4" spans="1:21" ht="17.25" hidden="1" customHeight="1" outlineLevel="1">
      <c r="A4" s="84" t="s">
        <v>60</v>
      </c>
      <c r="B4" s="84" t="s">
        <v>61</v>
      </c>
      <c r="C4" s="84"/>
      <c r="D4" s="84" t="s">
        <v>62</v>
      </c>
      <c r="E4" s="85" t="s">
        <v>63</v>
      </c>
      <c r="F4" s="86">
        <v>144</v>
      </c>
      <c r="G4" s="86">
        <v>0</v>
      </c>
      <c r="H4" s="86">
        <v>0</v>
      </c>
      <c r="I4" s="86">
        <v>0</v>
      </c>
      <c r="J4" s="86">
        <v>547</v>
      </c>
      <c r="K4" s="86">
        <v>985</v>
      </c>
      <c r="L4" s="86">
        <v>8613</v>
      </c>
      <c r="M4" s="86">
        <v>0</v>
      </c>
      <c r="N4" s="86">
        <v>0</v>
      </c>
      <c r="O4" s="87">
        <v>0</v>
      </c>
      <c r="P4" s="86">
        <v>0</v>
      </c>
      <c r="Q4" s="86">
        <v>0</v>
      </c>
      <c r="R4" s="88">
        <v>10289</v>
      </c>
      <c r="S4" s="86">
        <v>4319</v>
      </c>
      <c r="T4" s="86">
        <v>5970</v>
      </c>
      <c r="U4" s="89">
        <v>138.22999999999999</v>
      </c>
    </row>
    <row r="5" spans="1:21" ht="17.25" hidden="1" customHeight="1" outlineLevel="1">
      <c r="A5" s="84" t="s">
        <v>64</v>
      </c>
      <c r="B5" s="84" t="s">
        <v>61</v>
      </c>
      <c r="C5" s="84"/>
      <c r="D5" s="84" t="s">
        <v>62</v>
      </c>
      <c r="E5" s="85" t="s">
        <v>63</v>
      </c>
      <c r="F5" s="86">
        <v>0</v>
      </c>
      <c r="G5" s="86">
        <v>0</v>
      </c>
      <c r="H5" s="86">
        <v>0</v>
      </c>
      <c r="I5" s="86">
        <v>0</v>
      </c>
      <c r="J5" s="86">
        <v>0</v>
      </c>
      <c r="K5" s="86">
        <v>0</v>
      </c>
      <c r="L5" s="86">
        <v>0</v>
      </c>
      <c r="M5" s="86">
        <v>0</v>
      </c>
      <c r="N5" s="86">
        <v>0</v>
      </c>
      <c r="O5" s="86">
        <v>0</v>
      </c>
      <c r="P5" s="86">
        <v>0</v>
      </c>
      <c r="Q5" s="86">
        <v>0</v>
      </c>
      <c r="R5" s="88">
        <v>0</v>
      </c>
      <c r="S5" s="86">
        <v>0</v>
      </c>
      <c r="T5" s="86">
        <v>0</v>
      </c>
      <c r="U5" s="89">
        <v>0</v>
      </c>
    </row>
    <row r="6" spans="1:21" ht="17.25" customHeight="1" collapsed="1">
      <c r="A6" s="84"/>
      <c r="B6" s="84"/>
      <c r="C6" s="84"/>
      <c r="D6" s="84"/>
      <c r="E6" s="90" t="s">
        <v>63</v>
      </c>
      <c r="F6" s="77">
        <v>144</v>
      </c>
      <c r="G6" s="77">
        <v>0</v>
      </c>
      <c r="H6" s="77">
        <v>0</v>
      </c>
      <c r="I6" s="77">
        <v>0</v>
      </c>
      <c r="J6" s="77">
        <v>547</v>
      </c>
      <c r="K6" s="77">
        <v>985</v>
      </c>
      <c r="L6" s="77">
        <v>8613</v>
      </c>
      <c r="M6" s="77">
        <v>0</v>
      </c>
      <c r="N6" s="77">
        <v>0</v>
      </c>
      <c r="O6" s="77">
        <v>0</v>
      </c>
      <c r="P6" s="77">
        <v>0</v>
      </c>
      <c r="Q6" s="77">
        <v>0</v>
      </c>
      <c r="R6" s="91">
        <v>10289</v>
      </c>
      <c r="S6" s="77">
        <v>4319</v>
      </c>
      <c r="T6" s="77">
        <v>5970</v>
      </c>
      <c r="U6" s="92">
        <v>138.22999999999999</v>
      </c>
    </row>
    <row r="7" spans="1:21" ht="17.25" hidden="1" customHeight="1" outlineLevel="1">
      <c r="A7" s="84" t="s">
        <v>60</v>
      </c>
      <c r="B7" s="84" t="s">
        <v>5</v>
      </c>
      <c r="C7" s="84"/>
      <c r="D7" s="84" t="s">
        <v>62</v>
      </c>
      <c r="E7" s="85" t="s">
        <v>65</v>
      </c>
      <c r="F7" s="86">
        <v>284</v>
      </c>
      <c r="G7" s="86">
        <v>257</v>
      </c>
      <c r="H7" s="86">
        <v>432</v>
      </c>
      <c r="I7" s="86">
        <v>656</v>
      </c>
      <c r="J7" s="86">
        <v>921</v>
      </c>
      <c r="K7" s="86">
        <v>1029</v>
      </c>
      <c r="L7" s="86">
        <v>3718</v>
      </c>
      <c r="M7" s="86">
        <v>0</v>
      </c>
      <c r="N7" s="86">
        <v>0</v>
      </c>
      <c r="O7" s="86">
        <v>0</v>
      </c>
      <c r="P7" s="86">
        <v>0</v>
      </c>
      <c r="Q7" s="86">
        <v>0</v>
      </c>
      <c r="R7" s="88">
        <v>7297</v>
      </c>
      <c r="S7" s="86">
        <v>3346</v>
      </c>
      <c r="T7" s="86">
        <v>3951</v>
      </c>
      <c r="U7" s="89">
        <v>118.08</v>
      </c>
    </row>
    <row r="8" spans="1:21" ht="17.25" hidden="1" customHeight="1" outlineLevel="1">
      <c r="A8" s="84" t="s">
        <v>64</v>
      </c>
      <c r="B8" s="84" t="s">
        <v>5</v>
      </c>
      <c r="C8" s="84"/>
      <c r="D8" s="84" t="s">
        <v>62</v>
      </c>
      <c r="E8" s="85" t="s">
        <v>65</v>
      </c>
      <c r="F8" s="86">
        <v>0</v>
      </c>
      <c r="G8" s="86">
        <v>0</v>
      </c>
      <c r="H8" s="86">
        <v>0</v>
      </c>
      <c r="I8" s="86">
        <v>0</v>
      </c>
      <c r="J8" s="86">
        <v>0</v>
      </c>
      <c r="K8" s="86">
        <v>0</v>
      </c>
      <c r="L8" s="86">
        <v>0</v>
      </c>
      <c r="M8" s="86">
        <v>0</v>
      </c>
      <c r="N8" s="86">
        <v>0</v>
      </c>
      <c r="O8" s="86">
        <v>0</v>
      </c>
      <c r="P8" s="86">
        <v>0</v>
      </c>
      <c r="Q8" s="86">
        <v>0</v>
      </c>
      <c r="R8" s="88">
        <v>0</v>
      </c>
      <c r="S8" s="86">
        <v>0</v>
      </c>
      <c r="T8" s="86">
        <v>0</v>
      </c>
      <c r="U8" s="89">
        <v>0</v>
      </c>
    </row>
    <row r="9" spans="1:21" ht="17.25" customHeight="1" collapsed="1">
      <c r="A9" s="84"/>
      <c r="B9" s="84"/>
      <c r="C9" s="84"/>
      <c r="D9" s="84"/>
      <c r="E9" s="90" t="s">
        <v>65</v>
      </c>
      <c r="F9" s="77">
        <v>284</v>
      </c>
      <c r="G9" s="77">
        <v>257</v>
      </c>
      <c r="H9" s="77">
        <v>432</v>
      </c>
      <c r="I9" s="77">
        <v>656</v>
      </c>
      <c r="J9" s="77">
        <v>921</v>
      </c>
      <c r="K9" s="77">
        <v>1029</v>
      </c>
      <c r="L9" s="77">
        <v>3718</v>
      </c>
      <c r="M9" s="77">
        <v>0</v>
      </c>
      <c r="N9" s="77">
        <v>0</v>
      </c>
      <c r="O9" s="77">
        <v>0</v>
      </c>
      <c r="P9" s="77">
        <v>0</v>
      </c>
      <c r="Q9" s="77">
        <v>0</v>
      </c>
      <c r="R9" s="91">
        <v>7297</v>
      </c>
      <c r="S9" s="77">
        <v>3346</v>
      </c>
      <c r="T9" s="77">
        <v>3951</v>
      </c>
      <c r="U9" s="92">
        <v>118.08</v>
      </c>
    </row>
    <row r="10" spans="1:21" ht="17.25" hidden="1" customHeight="1" outlineLevel="1">
      <c r="A10" s="84" t="s">
        <v>60</v>
      </c>
      <c r="B10" s="84" t="s">
        <v>66</v>
      </c>
      <c r="C10" s="84"/>
      <c r="D10" s="84" t="s">
        <v>62</v>
      </c>
      <c r="E10" s="85" t="s">
        <v>67</v>
      </c>
      <c r="F10" s="86">
        <v>88</v>
      </c>
      <c r="G10" s="86">
        <v>32</v>
      </c>
      <c r="H10" s="86">
        <v>47</v>
      </c>
      <c r="I10" s="86">
        <v>52</v>
      </c>
      <c r="J10" s="86">
        <v>555</v>
      </c>
      <c r="K10" s="86">
        <v>416</v>
      </c>
      <c r="L10" s="86">
        <v>599</v>
      </c>
      <c r="M10" s="86">
        <v>0</v>
      </c>
      <c r="N10" s="86">
        <v>0</v>
      </c>
      <c r="O10" s="86">
        <v>0</v>
      </c>
      <c r="P10" s="86">
        <v>0</v>
      </c>
      <c r="Q10" s="86">
        <v>0</v>
      </c>
      <c r="R10" s="88">
        <v>1789</v>
      </c>
      <c r="S10" s="86">
        <v>2632</v>
      </c>
      <c r="T10" s="86">
        <v>-843</v>
      </c>
      <c r="U10" s="89">
        <v>-32.03</v>
      </c>
    </row>
    <row r="11" spans="1:21" ht="17.25" hidden="1" customHeight="1" outlineLevel="1">
      <c r="A11" s="84" t="s">
        <v>64</v>
      </c>
      <c r="B11" s="84" t="s">
        <v>66</v>
      </c>
      <c r="C11" s="84"/>
      <c r="D11" s="84" t="s">
        <v>62</v>
      </c>
      <c r="E11" s="85" t="s">
        <v>67</v>
      </c>
      <c r="F11" s="86">
        <v>0</v>
      </c>
      <c r="G11" s="86">
        <v>0</v>
      </c>
      <c r="H11" s="86">
        <v>0</v>
      </c>
      <c r="I11" s="86">
        <v>0</v>
      </c>
      <c r="J11" s="86">
        <v>0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  <c r="P11" s="86">
        <v>0</v>
      </c>
      <c r="Q11" s="86">
        <v>0</v>
      </c>
      <c r="R11" s="88">
        <v>0</v>
      </c>
      <c r="S11" s="86">
        <v>0</v>
      </c>
      <c r="T11" s="86">
        <v>0</v>
      </c>
      <c r="U11" s="89">
        <v>0</v>
      </c>
    </row>
    <row r="12" spans="1:21" ht="17.25" customHeight="1" collapsed="1">
      <c r="A12" s="84"/>
      <c r="B12" s="84"/>
      <c r="C12" s="84"/>
      <c r="D12" s="84"/>
      <c r="E12" s="90" t="s">
        <v>67</v>
      </c>
      <c r="F12" s="77">
        <v>88</v>
      </c>
      <c r="G12" s="77">
        <v>32</v>
      </c>
      <c r="H12" s="77">
        <v>47</v>
      </c>
      <c r="I12" s="77">
        <v>52</v>
      </c>
      <c r="J12" s="77">
        <v>555</v>
      </c>
      <c r="K12" s="77">
        <v>416</v>
      </c>
      <c r="L12" s="77">
        <v>599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91">
        <v>1789</v>
      </c>
      <c r="S12" s="77">
        <v>2632</v>
      </c>
      <c r="T12" s="77">
        <v>-843</v>
      </c>
      <c r="U12" s="92">
        <v>-32.03</v>
      </c>
    </row>
    <row r="13" spans="1:21" ht="17.25" hidden="1" customHeight="1" outlineLevel="1">
      <c r="A13" s="84" t="s">
        <v>60</v>
      </c>
      <c r="B13" s="84" t="s">
        <v>68</v>
      </c>
      <c r="C13" s="84"/>
      <c r="D13" s="84" t="s">
        <v>62</v>
      </c>
      <c r="E13" s="85" t="s">
        <v>69</v>
      </c>
      <c r="F13" s="86">
        <v>81</v>
      </c>
      <c r="G13" s="86">
        <v>29</v>
      </c>
      <c r="H13" s="86">
        <v>18</v>
      </c>
      <c r="I13" s="86">
        <v>42</v>
      </c>
      <c r="J13" s="86">
        <v>97</v>
      </c>
      <c r="K13" s="86">
        <v>96</v>
      </c>
      <c r="L13" s="86">
        <v>447</v>
      </c>
      <c r="M13" s="86">
        <v>0</v>
      </c>
      <c r="N13" s="86">
        <v>0</v>
      </c>
      <c r="O13" s="86">
        <v>0</v>
      </c>
      <c r="P13" s="86">
        <v>0</v>
      </c>
      <c r="Q13" s="86">
        <v>0</v>
      </c>
      <c r="R13" s="88">
        <v>810</v>
      </c>
      <c r="S13" s="86">
        <v>2919</v>
      </c>
      <c r="T13" s="86">
        <v>-2109</v>
      </c>
      <c r="U13" s="89">
        <v>-72.25</v>
      </c>
    </row>
    <row r="14" spans="1:21" ht="17.25" hidden="1" customHeight="1" outlineLevel="1">
      <c r="A14" s="84" t="s">
        <v>64</v>
      </c>
      <c r="B14" s="84" t="s">
        <v>68</v>
      </c>
      <c r="C14" s="84"/>
      <c r="D14" s="84" t="s">
        <v>62</v>
      </c>
      <c r="E14" s="85" t="s">
        <v>69</v>
      </c>
      <c r="F14" s="86">
        <v>0</v>
      </c>
      <c r="G14" s="86">
        <v>0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86">
        <v>0</v>
      </c>
      <c r="Q14" s="86">
        <v>0</v>
      </c>
      <c r="R14" s="88">
        <v>0</v>
      </c>
      <c r="S14" s="86">
        <v>0</v>
      </c>
      <c r="T14" s="86">
        <v>0</v>
      </c>
      <c r="U14" s="89">
        <v>0</v>
      </c>
    </row>
    <row r="15" spans="1:21" ht="17.25" customHeight="1" collapsed="1">
      <c r="A15" s="84"/>
      <c r="B15" s="84"/>
      <c r="C15" s="84"/>
      <c r="D15" s="84"/>
      <c r="E15" s="90" t="s">
        <v>69</v>
      </c>
      <c r="F15" s="77">
        <v>81</v>
      </c>
      <c r="G15" s="77">
        <v>29</v>
      </c>
      <c r="H15" s="77">
        <v>18</v>
      </c>
      <c r="I15" s="77">
        <v>42</v>
      </c>
      <c r="J15" s="77">
        <v>97</v>
      </c>
      <c r="K15" s="77">
        <v>96</v>
      </c>
      <c r="L15" s="77">
        <v>447</v>
      </c>
      <c r="M15" s="77">
        <v>0</v>
      </c>
      <c r="N15" s="77">
        <v>0</v>
      </c>
      <c r="O15" s="77">
        <v>0</v>
      </c>
      <c r="P15" s="77">
        <v>0</v>
      </c>
      <c r="Q15" s="77">
        <v>0</v>
      </c>
      <c r="R15" s="91">
        <v>810</v>
      </c>
      <c r="S15" s="77">
        <v>2919</v>
      </c>
      <c r="T15" s="77">
        <v>-2109</v>
      </c>
      <c r="U15" s="92">
        <v>-72.25</v>
      </c>
    </row>
    <row r="16" spans="1:21" ht="17.25" hidden="1" customHeight="1" outlineLevel="1">
      <c r="A16" s="84" t="s">
        <v>60</v>
      </c>
      <c r="B16" s="84" t="s">
        <v>70</v>
      </c>
      <c r="C16" s="84"/>
      <c r="D16" s="84" t="s">
        <v>62</v>
      </c>
      <c r="E16" s="85" t="s">
        <v>71</v>
      </c>
      <c r="F16" s="86">
        <v>0</v>
      </c>
      <c r="G16" s="86">
        <v>0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86">
        <v>0</v>
      </c>
      <c r="Q16" s="86">
        <v>0</v>
      </c>
      <c r="R16" s="88">
        <v>0</v>
      </c>
      <c r="S16" s="86">
        <v>0</v>
      </c>
      <c r="T16" s="86">
        <v>0</v>
      </c>
      <c r="U16" s="89">
        <v>0</v>
      </c>
    </row>
    <row r="17" spans="1:21" ht="17.25" hidden="1" customHeight="1" outlineLevel="1">
      <c r="A17" s="84" t="s">
        <v>64</v>
      </c>
      <c r="B17" s="84" t="s">
        <v>70</v>
      </c>
      <c r="C17" s="84"/>
      <c r="D17" s="84" t="s">
        <v>62</v>
      </c>
      <c r="E17" s="85" t="s">
        <v>71</v>
      </c>
      <c r="F17" s="86">
        <v>0</v>
      </c>
      <c r="G17" s="86">
        <v>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86">
        <v>0</v>
      </c>
      <c r="Q17" s="86">
        <v>0</v>
      </c>
      <c r="R17" s="88">
        <v>0</v>
      </c>
      <c r="S17" s="86">
        <v>0</v>
      </c>
      <c r="T17" s="86">
        <v>0</v>
      </c>
      <c r="U17" s="89">
        <v>0</v>
      </c>
    </row>
    <row r="18" spans="1:21" ht="17.25" customHeight="1" collapsed="1">
      <c r="B18" s="84"/>
      <c r="C18" s="84"/>
      <c r="E18" s="90" t="s">
        <v>71</v>
      </c>
      <c r="F18" s="77">
        <v>0</v>
      </c>
      <c r="G18" s="77">
        <v>0</v>
      </c>
      <c r="H18" s="93">
        <v>0</v>
      </c>
      <c r="I18" s="77">
        <v>0</v>
      </c>
      <c r="J18" s="94">
        <v>0</v>
      </c>
      <c r="K18" s="77">
        <v>0</v>
      </c>
      <c r="L18" s="93">
        <v>0</v>
      </c>
      <c r="M18" s="93">
        <v>0</v>
      </c>
      <c r="N18" s="94">
        <v>0</v>
      </c>
      <c r="O18" s="94">
        <v>0</v>
      </c>
      <c r="P18" s="95">
        <v>0</v>
      </c>
      <c r="Q18" s="93">
        <v>0</v>
      </c>
      <c r="R18" s="91">
        <v>0</v>
      </c>
      <c r="S18" s="77">
        <v>0</v>
      </c>
      <c r="T18" s="77">
        <v>0</v>
      </c>
      <c r="U18" s="92">
        <v>0</v>
      </c>
    </row>
    <row r="19" spans="1:21" ht="17.25" hidden="1" customHeight="1" outlineLevel="1">
      <c r="A19" s="84" t="s">
        <v>60</v>
      </c>
      <c r="B19" s="84" t="s">
        <v>72</v>
      </c>
      <c r="C19" s="84"/>
      <c r="D19" s="84" t="s">
        <v>62</v>
      </c>
      <c r="E19" s="85" t="s">
        <v>73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v>0</v>
      </c>
      <c r="R19" s="88">
        <v>0</v>
      </c>
      <c r="S19" s="86">
        <v>0</v>
      </c>
      <c r="T19" s="86">
        <v>0</v>
      </c>
      <c r="U19" s="89">
        <v>0</v>
      </c>
    </row>
    <row r="20" spans="1:21" ht="17.25" hidden="1" customHeight="1" outlineLevel="1">
      <c r="A20" s="84" t="s">
        <v>64</v>
      </c>
      <c r="B20" s="84" t="s">
        <v>72</v>
      </c>
      <c r="C20" s="84"/>
      <c r="D20" s="84" t="s">
        <v>62</v>
      </c>
      <c r="E20" s="85" t="s">
        <v>73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86">
        <v>0</v>
      </c>
      <c r="Q20" s="86">
        <v>0</v>
      </c>
      <c r="R20" s="88">
        <v>0</v>
      </c>
      <c r="S20" s="86">
        <v>0</v>
      </c>
      <c r="T20" s="86">
        <v>0</v>
      </c>
      <c r="U20" s="89">
        <v>0</v>
      </c>
    </row>
    <row r="21" spans="1:21" ht="17.25" customHeight="1" collapsed="1" thickBot="1">
      <c r="B21" s="84"/>
      <c r="C21" s="84"/>
      <c r="E21" s="90" t="s">
        <v>73</v>
      </c>
      <c r="F21" s="77">
        <v>0</v>
      </c>
      <c r="G21" s="77">
        <v>0</v>
      </c>
      <c r="H21" s="93">
        <v>0</v>
      </c>
      <c r="I21" s="77">
        <v>0</v>
      </c>
      <c r="J21" s="94">
        <v>0</v>
      </c>
      <c r="K21" s="77">
        <v>0</v>
      </c>
      <c r="L21" s="93">
        <v>0</v>
      </c>
      <c r="M21" s="93">
        <v>0</v>
      </c>
      <c r="N21" s="94">
        <v>0</v>
      </c>
      <c r="O21" s="94">
        <v>0</v>
      </c>
      <c r="P21" s="95">
        <v>0</v>
      </c>
      <c r="Q21" s="93">
        <v>0</v>
      </c>
      <c r="R21" s="91">
        <v>0</v>
      </c>
      <c r="S21" s="77">
        <v>0</v>
      </c>
      <c r="T21" s="77">
        <v>0</v>
      </c>
      <c r="U21" s="92">
        <v>0</v>
      </c>
    </row>
    <row r="22" spans="1:21" ht="17.25" customHeight="1" thickBot="1">
      <c r="B22" s="84"/>
      <c r="C22" s="84"/>
      <c r="E22" s="96" t="s">
        <v>74</v>
      </c>
      <c r="F22" s="97">
        <v>597</v>
      </c>
      <c r="G22" s="98">
        <v>318</v>
      </c>
      <c r="H22" s="98">
        <v>497</v>
      </c>
      <c r="I22" s="98">
        <v>750</v>
      </c>
      <c r="J22" s="98">
        <v>2120</v>
      </c>
      <c r="K22" s="99">
        <v>2526</v>
      </c>
      <c r="L22" s="99">
        <v>13377</v>
      </c>
      <c r="M22" s="99">
        <v>0</v>
      </c>
      <c r="N22" s="99">
        <v>0</v>
      </c>
      <c r="O22" s="99">
        <v>0</v>
      </c>
      <c r="P22" s="99">
        <v>0</v>
      </c>
      <c r="Q22" s="100">
        <v>0</v>
      </c>
      <c r="R22" s="101">
        <v>20185</v>
      </c>
      <c r="S22" s="99">
        <v>13216</v>
      </c>
      <c r="T22" s="99">
        <v>6969</v>
      </c>
      <c r="U22" s="102">
        <v>52.73</v>
      </c>
    </row>
    <row r="23" spans="1:21" ht="17.25" hidden="1" customHeight="1" outlineLevel="1">
      <c r="A23" s="84" t="s">
        <v>60</v>
      </c>
      <c r="B23" s="84" t="s">
        <v>61</v>
      </c>
      <c r="C23" s="84"/>
      <c r="D23" s="84" t="s">
        <v>62</v>
      </c>
      <c r="E23" s="85" t="s">
        <v>63</v>
      </c>
      <c r="F23" s="86">
        <v>1367</v>
      </c>
      <c r="G23" s="86">
        <v>1129</v>
      </c>
      <c r="H23" s="86">
        <v>1557</v>
      </c>
      <c r="I23" s="86">
        <v>0</v>
      </c>
      <c r="J23" s="86">
        <v>0</v>
      </c>
      <c r="K23" s="86">
        <v>0</v>
      </c>
      <c r="L23" s="86">
        <v>266</v>
      </c>
      <c r="M23" s="86">
        <v>197</v>
      </c>
      <c r="N23" s="86">
        <v>1291</v>
      </c>
      <c r="O23" s="86">
        <v>759.83</v>
      </c>
      <c r="P23" s="86">
        <v>0</v>
      </c>
      <c r="Q23" s="86">
        <v>173</v>
      </c>
      <c r="R23" s="88">
        <v>4319</v>
      </c>
      <c r="S23" s="86">
        <v>4319</v>
      </c>
      <c r="T23" s="86">
        <v>0</v>
      </c>
      <c r="U23" s="89">
        <v>0</v>
      </c>
    </row>
    <row r="24" spans="1:21" ht="17.25" hidden="1" customHeight="1" outlineLevel="1">
      <c r="A24" s="84" t="s">
        <v>64</v>
      </c>
      <c r="B24" s="84" t="s">
        <v>61</v>
      </c>
      <c r="C24" s="84"/>
      <c r="D24" s="84" t="s">
        <v>62</v>
      </c>
      <c r="E24" s="85" t="s">
        <v>63</v>
      </c>
      <c r="F24" s="86">
        <v>0</v>
      </c>
      <c r="G24" s="86">
        <v>0</v>
      </c>
      <c r="H24" s="86">
        <v>0</v>
      </c>
      <c r="I24" s="86">
        <v>0</v>
      </c>
      <c r="J24" s="86">
        <v>0</v>
      </c>
      <c r="K24" s="86">
        <v>0</v>
      </c>
      <c r="L24" s="86">
        <v>0</v>
      </c>
      <c r="M24" s="86">
        <v>0</v>
      </c>
      <c r="N24" s="86">
        <v>0</v>
      </c>
      <c r="O24" s="86">
        <v>0</v>
      </c>
      <c r="P24" s="86">
        <v>0</v>
      </c>
      <c r="Q24" s="86">
        <v>0</v>
      </c>
      <c r="R24" s="88">
        <v>0</v>
      </c>
      <c r="S24" s="86">
        <v>0</v>
      </c>
      <c r="T24" s="86">
        <v>0</v>
      </c>
      <c r="U24" s="89">
        <v>0</v>
      </c>
    </row>
    <row r="25" spans="1:21" ht="17.25" hidden="1" customHeight="1" outlineLevel="1">
      <c r="A25" s="84" t="s">
        <v>60</v>
      </c>
      <c r="B25" s="84" t="s">
        <v>5</v>
      </c>
      <c r="C25" s="84"/>
      <c r="D25" s="84" t="s">
        <v>62</v>
      </c>
      <c r="E25" s="85" t="s">
        <v>65</v>
      </c>
      <c r="F25" s="86">
        <v>1180</v>
      </c>
      <c r="G25" s="86">
        <v>1293</v>
      </c>
      <c r="H25" s="86">
        <v>437</v>
      </c>
      <c r="I25" s="86">
        <v>0</v>
      </c>
      <c r="J25" s="86">
        <v>19</v>
      </c>
      <c r="K25" s="86">
        <v>70</v>
      </c>
      <c r="L25" s="86">
        <v>347</v>
      </c>
      <c r="M25" s="86">
        <v>933</v>
      </c>
      <c r="N25" s="86">
        <v>581</v>
      </c>
      <c r="O25" s="86">
        <v>252</v>
      </c>
      <c r="P25" s="86">
        <v>738</v>
      </c>
      <c r="Q25" s="86">
        <v>555</v>
      </c>
      <c r="R25" s="88">
        <v>3346</v>
      </c>
      <c r="S25" s="86">
        <v>3346</v>
      </c>
      <c r="T25" s="86">
        <v>0</v>
      </c>
      <c r="U25" s="89">
        <v>0</v>
      </c>
    </row>
    <row r="26" spans="1:21" ht="17.25" hidden="1" customHeight="1" outlineLevel="1">
      <c r="A26" s="84" t="s">
        <v>64</v>
      </c>
      <c r="B26" s="84" t="s">
        <v>5</v>
      </c>
      <c r="C26" s="84"/>
      <c r="D26" s="84" t="s">
        <v>62</v>
      </c>
      <c r="E26" s="85" t="s">
        <v>65</v>
      </c>
      <c r="F26" s="86">
        <v>0</v>
      </c>
      <c r="G26" s="86">
        <v>0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6">
        <v>0</v>
      </c>
      <c r="O26" s="86">
        <v>0</v>
      </c>
      <c r="P26" s="86">
        <v>0</v>
      </c>
      <c r="Q26" s="86">
        <v>0</v>
      </c>
      <c r="R26" s="88">
        <v>0</v>
      </c>
      <c r="S26" s="86">
        <v>0</v>
      </c>
      <c r="T26" s="86">
        <v>0</v>
      </c>
      <c r="U26" s="89">
        <v>0</v>
      </c>
    </row>
    <row r="27" spans="1:21" ht="17.25" hidden="1" customHeight="1" outlineLevel="1">
      <c r="A27" s="84" t="s">
        <v>60</v>
      </c>
      <c r="B27" s="84" t="s">
        <v>66</v>
      </c>
      <c r="C27" s="84"/>
      <c r="D27" s="84" t="s">
        <v>62</v>
      </c>
      <c r="E27" s="85" t="s">
        <v>67</v>
      </c>
      <c r="F27" s="86">
        <v>1063</v>
      </c>
      <c r="G27" s="86">
        <v>776</v>
      </c>
      <c r="H27" s="86">
        <v>637</v>
      </c>
      <c r="I27" s="86">
        <v>2</v>
      </c>
      <c r="J27" s="86">
        <v>10</v>
      </c>
      <c r="K27" s="86">
        <v>22</v>
      </c>
      <c r="L27" s="86">
        <v>122</v>
      </c>
      <c r="M27" s="86">
        <v>145</v>
      </c>
      <c r="N27" s="86">
        <v>201</v>
      </c>
      <c r="O27" s="86">
        <v>193</v>
      </c>
      <c r="P27" s="86">
        <v>100</v>
      </c>
      <c r="Q27" s="86">
        <v>85</v>
      </c>
      <c r="R27" s="88">
        <v>2632</v>
      </c>
      <c r="S27" s="86">
        <v>2632</v>
      </c>
      <c r="T27" s="86">
        <v>0</v>
      </c>
      <c r="U27" s="89">
        <v>0</v>
      </c>
    </row>
    <row r="28" spans="1:21" ht="17.25" hidden="1" customHeight="1" outlineLevel="1">
      <c r="A28" s="84" t="s">
        <v>64</v>
      </c>
      <c r="B28" s="84" t="s">
        <v>66</v>
      </c>
      <c r="C28" s="84"/>
      <c r="D28" s="84" t="s">
        <v>62</v>
      </c>
      <c r="E28" s="85" t="s">
        <v>67</v>
      </c>
      <c r="F28" s="86">
        <v>0</v>
      </c>
      <c r="G28" s="86">
        <v>0</v>
      </c>
      <c r="H28" s="86">
        <v>0</v>
      </c>
      <c r="I28" s="86">
        <v>0</v>
      </c>
      <c r="J28" s="86">
        <v>0</v>
      </c>
      <c r="K28" s="86">
        <v>0</v>
      </c>
      <c r="L28" s="86">
        <v>0</v>
      </c>
      <c r="M28" s="86">
        <v>0</v>
      </c>
      <c r="N28" s="86">
        <v>0</v>
      </c>
      <c r="O28" s="86">
        <v>0</v>
      </c>
      <c r="P28" s="86">
        <v>0</v>
      </c>
      <c r="Q28" s="86">
        <v>0</v>
      </c>
      <c r="R28" s="88">
        <v>0</v>
      </c>
      <c r="S28" s="86">
        <v>0</v>
      </c>
      <c r="T28" s="86">
        <v>0</v>
      </c>
      <c r="U28" s="89">
        <v>0</v>
      </c>
    </row>
    <row r="29" spans="1:21" ht="17.25" hidden="1" customHeight="1" outlineLevel="1">
      <c r="A29" s="84" t="s">
        <v>60</v>
      </c>
      <c r="B29" s="84" t="s">
        <v>68</v>
      </c>
      <c r="C29" s="84"/>
      <c r="D29" s="84" t="s">
        <v>62</v>
      </c>
      <c r="E29" s="85" t="s">
        <v>69</v>
      </c>
      <c r="F29" s="86">
        <v>959</v>
      </c>
      <c r="G29" s="86">
        <v>1618</v>
      </c>
      <c r="H29" s="86">
        <v>339</v>
      </c>
      <c r="I29" s="86">
        <v>0</v>
      </c>
      <c r="J29" s="86">
        <v>0</v>
      </c>
      <c r="K29" s="86">
        <v>0</v>
      </c>
      <c r="L29" s="86">
        <v>3</v>
      </c>
      <c r="M29" s="86">
        <v>19</v>
      </c>
      <c r="N29" s="86">
        <v>196</v>
      </c>
      <c r="O29" s="86">
        <v>136</v>
      </c>
      <c r="P29" s="86">
        <v>100</v>
      </c>
      <c r="Q29" s="86">
        <v>112</v>
      </c>
      <c r="R29" s="88">
        <v>2919</v>
      </c>
      <c r="S29" s="86">
        <v>2919</v>
      </c>
      <c r="T29" s="86">
        <v>0</v>
      </c>
      <c r="U29" s="89">
        <v>0</v>
      </c>
    </row>
    <row r="30" spans="1:21" ht="17.25" hidden="1" customHeight="1" outlineLevel="1">
      <c r="A30" s="84" t="s">
        <v>64</v>
      </c>
      <c r="B30" s="84" t="s">
        <v>68</v>
      </c>
      <c r="C30" s="84"/>
      <c r="D30" s="84" t="s">
        <v>62</v>
      </c>
      <c r="E30" s="85" t="s">
        <v>69</v>
      </c>
      <c r="F30" s="86">
        <v>0</v>
      </c>
      <c r="G30" s="86">
        <v>0</v>
      </c>
      <c r="H30" s="86">
        <v>0</v>
      </c>
      <c r="I30" s="86">
        <v>0</v>
      </c>
      <c r="J30" s="86">
        <v>0</v>
      </c>
      <c r="K30" s="86">
        <v>0</v>
      </c>
      <c r="L30" s="86">
        <v>0</v>
      </c>
      <c r="M30" s="86">
        <v>0</v>
      </c>
      <c r="N30" s="86">
        <v>0</v>
      </c>
      <c r="O30" s="86">
        <v>0</v>
      </c>
      <c r="P30" s="86">
        <v>0</v>
      </c>
      <c r="Q30" s="86">
        <v>0</v>
      </c>
      <c r="R30" s="88">
        <v>0</v>
      </c>
      <c r="S30" s="86">
        <v>0</v>
      </c>
      <c r="T30" s="86">
        <v>0</v>
      </c>
      <c r="U30" s="89">
        <v>0</v>
      </c>
    </row>
    <row r="31" spans="1:21" ht="17.25" hidden="1" customHeight="1" outlineLevel="1">
      <c r="A31" s="84" t="s">
        <v>60</v>
      </c>
      <c r="B31" s="84" t="s">
        <v>70</v>
      </c>
      <c r="C31" s="84"/>
      <c r="D31" s="84" t="s">
        <v>62</v>
      </c>
      <c r="E31" s="85" t="s">
        <v>69</v>
      </c>
      <c r="F31" s="86">
        <v>0</v>
      </c>
      <c r="G31" s="86">
        <v>0</v>
      </c>
      <c r="H31" s="86">
        <v>0</v>
      </c>
      <c r="I31" s="86">
        <v>0</v>
      </c>
      <c r="J31" s="86">
        <v>0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  <c r="P31" s="86">
        <v>0</v>
      </c>
      <c r="Q31" s="86">
        <v>0</v>
      </c>
      <c r="R31" s="88">
        <v>0</v>
      </c>
      <c r="S31" s="86">
        <v>0</v>
      </c>
      <c r="T31" s="86">
        <v>0</v>
      </c>
      <c r="U31" s="89">
        <v>0</v>
      </c>
    </row>
    <row r="32" spans="1:21" ht="17.25" hidden="1" customHeight="1" outlineLevel="1">
      <c r="A32" s="84" t="s">
        <v>64</v>
      </c>
      <c r="B32" s="84" t="s">
        <v>70</v>
      </c>
      <c r="C32" s="84"/>
      <c r="D32" s="84" t="s">
        <v>62</v>
      </c>
      <c r="E32" s="85" t="s">
        <v>69</v>
      </c>
      <c r="F32" s="86">
        <v>0</v>
      </c>
      <c r="G32" s="86">
        <v>0</v>
      </c>
      <c r="H32" s="86">
        <v>0</v>
      </c>
      <c r="I32" s="86">
        <v>0</v>
      </c>
      <c r="J32" s="86">
        <v>0</v>
      </c>
      <c r="K32" s="86">
        <v>0</v>
      </c>
      <c r="L32" s="86">
        <v>0</v>
      </c>
      <c r="M32" s="86">
        <v>0</v>
      </c>
      <c r="N32" s="86">
        <v>0</v>
      </c>
      <c r="O32" s="86">
        <v>0</v>
      </c>
      <c r="P32" s="86">
        <v>0</v>
      </c>
      <c r="Q32" s="86">
        <v>0</v>
      </c>
      <c r="R32" s="88">
        <v>0</v>
      </c>
      <c r="S32" s="86">
        <v>0</v>
      </c>
      <c r="T32" s="86">
        <v>0</v>
      </c>
      <c r="U32" s="89">
        <v>0</v>
      </c>
    </row>
    <row r="33" spans="1:21" ht="17.25" hidden="1" customHeight="1" outlineLevel="1">
      <c r="A33" s="84" t="s">
        <v>60</v>
      </c>
      <c r="B33" s="84" t="s">
        <v>72</v>
      </c>
      <c r="C33" s="84"/>
      <c r="D33" s="84" t="s">
        <v>62</v>
      </c>
      <c r="E33" s="85" t="s">
        <v>73</v>
      </c>
      <c r="F33" s="86">
        <v>0</v>
      </c>
      <c r="G33" s="86">
        <v>0</v>
      </c>
      <c r="H33" s="86">
        <v>0</v>
      </c>
      <c r="I33" s="86">
        <v>0</v>
      </c>
      <c r="J33" s="86">
        <v>0</v>
      </c>
      <c r="K33" s="86">
        <v>0</v>
      </c>
      <c r="L33" s="86">
        <v>0</v>
      </c>
      <c r="M33" s="86">
        <v>0</v>
      </c>
      <c r="N33" s="86">
        <v>0</v>
      </c>
      <c r="O33" s="86">
        <v>0</v>
      </c>
      <c r="P33" s="86">
        <v>0</v>
      </c>
      <c r="Q33" s="86">
        <v>0</v>
      </c>
      <c r="R33" s="88">
        <v>0</v>
      </c>
      <c r="S33" s="86">
        <v>0</v>
      </c>
      <c r="T33" s="86">
        <v>0</v>
      </c>
      <c r="U33" s="89">
        <v>0</v>
      </c>
    </row>
    <row r="34" spans="1:21" ht="17.25" hidden="1" customHeight="1" outlineLevel="1">
      <c r="A34" s="84" t="s">
        <v>64</v>
      </c>
      <c r="B34" s="84" t="s">
        <v>72</v>
      </c>
      <c r="C34" s="84"/>
      <c r="D34" s="84" t="s">
        <v>62</v>
      </c>
      <c r="E34" s="85" t="s">
        <v>73</v>
      </c>
      <c r="F34" s="86">
        <v>0</v>
      </c>
      <c r="G34" s="86">
        <v>0</v>
      </c>
      <c r="H34" s="86">
        <v>0</v>
      </c>
      <c r="I34" s="86">
        <v>0</v>
      </c>
      <c r="J34" s="86">
        <v>0</v>
      </c>
      <c r="K34" s="86">
        <v>0</v>
      </c>
      <c r="L34" s="86">
        <v>0</v>
      </c>
      <c r="M34" s="86">
        <v>0</v>
      </c>
      <c r="N34" s="86">
        <v>0</v>
      </c>
      <c r="O34" s="86">
        <v>0</v>
      </c>
      <c r="P34" s="86">
        <v>0</v>
      </c>
      <c r="Q34" s="86">
        <v>0</v>
      </c>
      <c r="R34" s="88">
        <v>0</v>
      </c>
      <c r="S34" s="86">
        <v>0</v>
      </c>
      <c r="T34" s="86">
        <v>0</v>
      </c>
      <c r="U34" s="89">
        <v>0</v>
      </c>
    </row>
    <row r="35" spans="1:21" ht="17.25" customHeight="1" collapsed="1" thickBot="1">
      <c r="B35" s="84"/>
      <c r="C35" s="84"/>
      <c r="E35" s="103">
        <v>2020</v>
      </c>
      <c r="F35" s="103">
        <v>4569</v>
      </c>
      <c r="G35" s="103">
        <v>4816</v>
      </c>
      <c r="H35" s="103">
        <v>2970</v>
      </c>
      <c r="I35" s="103">
        <v>2</v>
      </c>
      <c r="J35" s="103">
        <v>29</v>
      </c>
      <c r="K35" s="103">
        <v>92</v>
      </c>
      <c r="L35" s="103">
        <v>738</v>
      </c>
      <c r="M35" s="103">
        <v>1294</v>
      </c>
      <c r="N35" s="103">
        <v>2269</v>
      </c>
      <c r="O35" s="103">
        <v>1340.83</v>
      </c>
      <c r="P35" s="103">
        <v>938</v>
      </c>
      <c r="Q35" s="103">
        <v>925</v>
      </c>
      <c r="R35" s="103">
        <v>13216</v>
      </c>
      <c r="S35" s="104"/>
      <c r="T35" s="105"/>
      <c r="U35" s="106"/>
    </row>
    <row r="36" spans="1:21" ht="17.25" customHeight="1">
      <c r="B36" s="84"/>
      <c r="C36" s="84"/>
      <c r="E36" s="107" t="s">
        <v>75</v>
      </c>
      <c r="F36" s="108">
        <v>-3972</v>
      </c>
      <c r="G36" s="108">
        <v>-4498</v>
      </c>
      <c r="H36" s="108">
        <v>-2473</v>
      </c>
      <c r="I36" s="108">
        <v>748</v>
      </c>
      <c r="J36" s="108">
        <v>2091</v>
      </c>
      <c r="K36" s="108">
        <v>2434</v>
      </c>
      <c r="L36" s="108">
        <v>12639</v>
      </c>
      <c r="M36" s="108">
        <v>-1294</v>
      </c>
      <c r="N36" s="108">
        <v>-2269</v>
      </c>
      <c r="O36" s="108">
        <v>-1340.83</v>
      </c>
      <c r="P36" s="108">
        <v>-938</v>
      </c>
      <c r="Q36" s="108">
        <v>-925</v>
      </c>
      <c r="R36" s="108">
        <v>6969</v>
      </c>
      <c r="S36" s="109"/>
      <c r="T36" s="110"/>
      <c r="U36" s="111"/>
    </row>
    <row r="37" spans="1:21" ht="17.25" customHeight="1" thickBot="1">
      <c r="B37" s="84"/>
      <c r="C37" s="84"/>
      <c r="E37" s="112" t="s">
        <v>8</v>
      </c>
      <c r="F37" s="113">
        <v>-86.93</v>
      </c>
      <c r="G37" s="113">
        <v>-93.4</v>
      </c>
      <c r="H37" s="113">
        <v>-83.27</v>
      </c>
      <c r="I37" s="113">
        <v>37400</v>
      </c>
      <c r="J37" s="113">
        <v>7210.34</v>
      </c>
      <c r="K37" s="113">
        <v>2645.65</v>
      </c>
      <c r="L37" s="113">
        <v>1712.6</v>
      </c>
      <c r="M37" s="113">
        <v>-100</v>
      </c>
      <c r="N37" s="113">
        <v>-100</v>
      </c>
      <c r="O37" s="113">
        <v>-100</v>
      </c>
      <c r="P37" s="113">
        <v>-100</v>
      </c>
      <c r="Q37" s="113">
        <v>-100</v>
      </c>
      <c r="R37" s="114">
        <v>52.73</v>
      </c>
      <c r="S37" s="115"/>
      <c r="T37" s="116"/>
      <c r="U37" s="117"/>
    </row>
    <row r="38" spans="1:21" ht="17.25" hidden="1" customHeight="1" outlineLevel="1">
      <c r="A38" s="84" t="s">
        <v>60</v>
      </c>
      <c r="B38" s="84" t="s">
        <v>76</v>
      </c>
      <c r="C38" s="84"/>
      <c r="D38" s="84" t="s">
        <v>62</v>
      </c>
      <c r="E38" s="85" t="s">
        <v>76</v>
      </c>
      <c r="F38" s="86">
        <v>350</v>
      </c>
      <c r="G38" s="86">
        <v>0</v>
      </c>
      <c r="H38" s="86">
        <v>634</v>
      </c>
      <c r="I38" s="86">
        <v>4312</v>
      </c>
      <c r="J38" s="86">
        <v>4340</v>
      </c>
      <c r="K38" s="86">
        <v>7990</v>
      </c>
      <c r="L38" s="86">
        <v>13489</v>
      </c>
      <c r="M38" s="86">
        <v>0</v>
      </c>
      <c r="N38" s="86">
        <v>0</v>
      </c>
      <c r="O38" s="86">
        <v>0</v>
      </c>
      <c r="P38" s="86">
        <v>0</v>
      </c>
      <c r="Q38" s="86">
        <v>0</v>
      </c>
      <c r="R38" s="88">
        <v>31115</v>
      </c>
      <c r="S38" s="86">
        <v>16223</v>
      </c>
      <c r="T38" s="86">
        <v>14892</v>
      </c>
      <c r="U38" s="89">
        <v>91.8</v>
      </c>
    </row>
    <row r="39" spans="1:21" ht="17.25" hidden="1" customHeight="1" outlineLevel="1">
      <c r="A39" s="84" t="s">
        <v>64</v>
      </c>
      <c r="B39" s="84" t="s">
        <v>76</v>
      </c>
      <c r="C39" s="84"/>
      <c r="D39" s="84" t="s">
        <v>62</v>
      </c>
      <c r="E39" s="85" t="s">
        <v>76</v>
      </c>
      <c r="F39" s="86">
        <v>0</v>
      </c>
      <c r="G39" s="86">
        <v>0</v>
      </c>
      <c r="H39" s="86">
        <v>0</v>
      </c>
      <c r="I39" s="86">
        <v>0</v>
      </c>
      <c r="J39" s="86">
        <v>0</v>
      </c>
      <c r="K39" s="86">
        <v>0</v>
      </c>
      <c r="L39" s="86">
        <v>0</v>
      </c>
      <c r="M39" s="86">
        <v>0</v>
      </c>
      <c r="N39" s="86">
        <v>0</v>
      </c>
      <c r="O39" s="86">
        <v>0</v>
      </c>
      <c r="P39" s="86">
        <v>0</v>
      </c>
      <c r="Q39" s="86">
        <v>0</v>
      </c>
      <c r="R39" s="88">
        <v>0</v>
      </c>
      <c r="S39" s="86">
        <v>0</v>
      </c>
      <c r="T39" s="86">
        <v>0</v>
      </c>
      <c r="U39" s="89">
        <v>0</v>
      </c>
    </row>
    <row r="40" spans="1:21" ht="17.25" customHeight="1" collapsed="1">
      <c r="B40" s="84"/>
      <c r="C40" s="84"/>
      <c r="E40" s="90" t="s">
        <v>76</v>
      </c>
      <c r="F40" s="77">
        <v>350</v>
      </c>
      <c r="G40" s="77">
        <v>0</v>
      </c>
      <c r="H40" s="93">
        <v>634</v>
      </c>
      <c r="I40" s="77">
        <v>4312</v>
      </c>
      <c r="J40" s="94">
        <v>4340</v>
      </c>
      <c r="K40" s="77">
        <v>7990</v>
      </c>
      <c r="L40" s="93">
        <v>13489</v>
      </c>
      <c r="M40" s="93">
        <v>0</v>
      </c>
      <c r="N40" s="94">
        <v>0</v>
      </c>
      <c r="O40" s="93">
        <v>0</v>
      </c>
      <c r="P40" s="95">
        <v>0</v>
      </c>
      <c r="Q40" s="93">
        <v>0</v>
      </c>
      <c r="R40" s="91">
        <v>31115</v>
      </c>
      <c r="S40" s="77">
        <v>16223</v>
      </c>
      <c r="T40" s="77">
        <v>14892</v>
      </c>
      <c r="U40" s="92">
        <v>91.8</v>
      </c>
    </row>
    <row r="41" spans="1:21" ht="17.25" hidden="1" customHeight="1" outlineLevel="1">
      <c r="A41" s="84" t="s">
        <v>60</v>
      </c>
      <c r="B41" s="84" t="s">
        <v>77</v>
      </c>
      <c r="C41" s="84"/>
      <c r="D41" s="84" t="s">
        <v>62</v>
      </c>
      <c r="E41" s="85" t="s">
        <v>78</v>
      </c>
      <c r="F41" s="86">
        <v>569</v>
      </c>
      <c r="G41" s="86">
        <v>16</v>
      </c>
      <c r="H41" s="86">
        <v>438</v>
      </c>
      <c r="I41" s="86">
        <v>2349</v>
      </c>
      <c r="J41" s="86">
        <v>3434</v>
      </c>
      <c r="K41" s="86">
        <v>4511</v>
      </c>
      <c r="L41" s="86">
        <v>9080</v>
      </c>
      <c r="M41" s="86">
        <v>0</v>
      </c>
      <c r="N41" s="86">
        <v>0</v>
      </c>
      <c r="O41" s="86">
        <v>0</v>
      </c>
      <c r="P41" s="86">
        <v>0</v>
      </c>
      <c r="Q41" s="86">
        <v>0</v>
      </c>
      <c r="R41" s="88">
        <v>20397</v>
      </c>
      <c r="S41" s="86">
        <v>8727</v>
      </c>
      <c r="T41" s="86">
        <v>11670</v>
      </c>
      <c r="U41" s="89">
        <v>133.72</v>
      </c>
    </row>
    <row r="42" spans="1:21" ht="17.25" hidden="1" customHeight="1" outlineLevel="1">
      <c r="A42" s="84" t="s">
        <v>64</v>
      </c>
      <c r="B42" s="84" t="s">
        <v>77</v>
      </c>
      <c r="C42" s="84"/>
      <c r="D42" s="84" t="s">
        <v>62</v>
      </c>
      <c r="E42" s="85" t="s">
        <v>78</v>
      </c>
      <c r="F42" s="86">
        <v>0</v>
      </c>
      <c r="G42" s="86">
        <v>0</v>
      </c>
      <c r="H42" s="86">
        <v>0</v>
      </c>
      <c r="I42" s="86">
        <v>0</v>
      </c>
      <c r="J42" s="86">
        <v>0</v>
      </c>
      <c r="K42" s="86">
        <v>0</v>
      </c>
      <c r="L42" s="86">
        <v>0</v>
      </c>
      <c r="M42" s="86">
        <v>0</v>
      </c>
      <c r="N42" s="86">
        <v>0</v>
      </c>
      <c r="O42" s="86">
        <v>0</v>
      </c>
      <c r="P42" s="86">
        <v>0</v>
      </c>
      <c r="Q42" s="86">
        <v>0</v>
      </c>
      <c r="R42" s="88">
        <v>0</v>
      </c>
      <c r="S42" s="86">
        <v>0</v>
      </c>
      <c r="T42" s="86">
        <v>0</v>
      </c>
      <c r="U42" s="89">
        <v>0</v>
      </c>
    </row>
    <row r="43" spans="1:21" ht="17.25" customHeight="1" collapsed="1">
      <c r="B43" s="84"/>
      <c r="C43" s="84"/>
      <c r="E43" s="90" t="s">
        <v>78</v>
      </c>
      <c r="F43" s="77">
        <v>569</v>
      </c>
      <c r="G43" s="77">
        <v>16</v>
      </c>
      <c r="H43" s="93">
        <v>438</v>
      </c>
      <c r="I43" s="77">
        <v>2349</v>
      </c>
      <c r="J43" s="94">
        <v>3434</v>
      </c>
      <c r="K43" s="77">
        <v>4511</v>
      </c>
      <c r="L43" s="93">
        <v>9080</v>
      </c>
      <c r="M43" s="93">
        <v>0</v>
      </c>
      <c r="N43" s="94">
        <v>0</v>
      </c>
      <c r="O43" s="93">
        <v>0</v>
      </c>
      <c r="P43" s="95">
        <v>0</v>
      </c>
      <c r="Q43" s="93">
        <v>0</v>
      </c>
      <c r="R43" s="91">
        <v>20397</v>
      </c>
      <c r="S43" s="77">
        <v>8727</v>
      </c>
      <c r="T43" s="77">
        <v>11670</v>
      </c>
      <c r="U43" s="92">
        <v>133.72</v>
      </c>
    </row>
    <row r="44" spans="1:21" ht="17.25" hidden="1" customHeight="1" outlineLevel="1">
      <c r="A44" s="84" t="s">
        <v>60</v>
      </c>
      <c r="B44" s="84" t="s">
        <v>79</v>
      </c>
      <c r="C44" s="84"/>
      <c r="D44" s="84" t="s">
        <v>62</v>
      </c>
      <c r="E44" s="85" t="s">
        <v>80</v>
      </c>
      <c r="F44" s="86">
        <v>0</v>
      </c>
      <c r="G44" s="86">
        <v>0</v>
      </c>
      <c r="H44" s="86">
        <v>0</v>
      </c>
      <c r="I44" s="86">
        <v>0</v>
      </c>
      <c r="J44" s="86">
        <v>157</v>
      </c>
      <c r="K44" s="86">
        <v>1268</v>
      </c>
      <c r="L44" s="86">
        <v>1330</v>
      </c>
      <c r="M44" s="86">
        <v>0</v>
      </c>
      <c r="N44" s="86">
        <v>0</v>
      </c>
      <c r="O44" s="86">
        <v>0</v>
      </c>
      <c r="P44" s="86">
        <v>0</v>
      </c>
      <c r="Q44" s="86">
        <v>0</v>
      </c>
      <c r="R44" s="88">
        <v>2755</v>
      </c>
      <c r="S44" s="86">
        <v>1922</v>
      </c>
      <c r="T44" s="86">
        <v>833</v>
      </c>
      <c r="U44" s="89">
        <v>43.34</v>
      </c>
    </row>
    <row r="45" spans="1:21" ht="17.25" hidden="1" customHeight="1" outlineLevel="1">
      <c r="A45" s="84" t="s">
        <v>64</v>
      </c>
      <c r="B45" s="84" t="s">
        <v>79</v>
      </c>
      <c r="C45" s="84"/>
      <c r="D45" s="84" t="s">
        <v>62</v>
      </c>
      <c r="E45" s="85" t="s">
        <v>80</v>
      </c>
      <c r="F45" s="86">
        <v>0</v>
      </c>
      <c r="G45" s="86">
        <v>0</v>
      </c>
      <c r="H45" s="86">
        <v>0</v>
      </c>
      <c r="I45" s="86">
        <v>0</v>
      </c>
      <c r="J45" s="86">
        <v>0</v>
      </c>
      <c r="K45" s="86">
        <v>0</v>
      </c>
      <c r="L45" s="86">
        <v>0</v>
      </c>
      <c r="M45" s="86">
        <v>0</v>
      </c>
      <c r="N45" s="86">
        <v>0</v>
      </c>
      <c r="O45" s="86">
        <v>0</v>
      </c>
      <c r="P45" s="86">
        <v>0</v>
      </c>
      <c r="Q45" s="86">
        <v>0</v>
      </c>
      <c r="R45" s="88">
        <v>0</v>
      </c>
      <c r="S45" s="86">
        <v>0</v>
      </c>
      <c r="T45" s="86">
        <v>0</v>
      </c>
      <c r="U45" s="89">
        <v>0</v>
      </c>
    </row>
    <row r="46" spans="1:21" ht="17.25" customHeight="1" collapsed="1" thickBot="1">
      <c r="B46" s="84"/>
      <c r="C46" s="84"/>
      <c r="E46" s="118" t="s">
        <v>80</v>
      </c>
      <c r="F46" s="77">
        <v>0</v>
      </c>
      <c r="G46" s="77">
        <v>0</v>
      </c>
      <c r="H46" s="93">
        <v>0</v>
      </c>
      <c r="I46" s="77">
        <v>0</v>
      </c>
      <c r="J46" s="94">
        <v>157</v>
      </c>
      <c r="K46" s="77">
        <v>1268</v>
      </c>
      <c r="L46" s="93">
        <v>1330</v>
      </c>
      <c r="M46" s="93">
        <v>0</v>
      </c>
      <c r="N46" s="94">
        <v>0</v>
      </c>
      <c r="O46" s="93">
        <v>0</v>
      </c>
      <c r="P46" s="95">
        <v>0</v>
      </c>
      <c r="Q46" s="93">
        <v>0</v>
      </c>
      <c r="R46" s="91">
        <v>2755</v>
      </c>
      <c r="S46" s="77">
        <v>1922</v>
      </c>
      <c r="T46" s="77">
        <v>833</v>
      </c>
      <c r="U46" s="92">
        <v>43.34</v>
      </c>
    </row>
    <row r="47" spans="1:21" ht="17.25" customHeight="1" thickBot="1">
      <c r="B47" s="84"/>
      <c r="C47" s="84"/>
      <c r="E47" s="96" t="s">
        <v>81</v>
      </c>
      <c r="F47" s="97">
        <v>919</v>
      </c>
      <c r="G47" s="98">
        <v>16</v>
      </c>
      <c r="H47" s="98">
        <v>1072</v>
      </c>
      <c r="I47" s="99">
        <v>6661</v>
      </c>
      <c r="J47" s="99">
        <v>7931</v>
      </c>
      <c r="K47" s="99">
        <v>13769</v>
      </c>
      <c r="L47" s="99">
        <v>23899</v>
      </c>
      <c r="M47" s="99">
        <v>0</v>
      </c>
      <c r="N47" s="99">
        <v>0</v>
      </c>
      <c r="O47" s="99">
        <v>0</v>
      </c>
      <c r="P47" s="99">
        <v>0</v>
      </c>
      <c r="Q47" s="99">
        <v>0</v>
      </c>
      <c r="R47" s="101">
        <v>54267</v>
      </c>
      <c r="S47" s="99">
        <v>26872</v>
      </c>
      <c r="T47" s="99">
        <v>27395</v>
      </c>
      <c r="U47" s="102">
        <v>101.95</v>
      </c>
    </row>
    <row r="48" spans="1:21" ht="17.25" hidden="1" customHeight="1" outlineLevel="1">
      <c r="A48" s="84" t="s">
        <v>60</v>
      </c>
      <c r="B48" s="84" t="s">
        <v>76</v>
      </c>
      <c r="C48" s="84"/>
      <c r="D48" s="84" t="s">
        <v>62</v>
      </c>
      <c r="E48" s="85" t="s">
        <v>76</v>
      </c>
      <c r="F48" s="86">
        <v>243</v>
      </c>
      <c r="G48" s="86">
        <v>160</v>
      </c>
      <c r="H48" s="86">
        <v>202</v>
      </c>
      <c r="I48" s="86">
        <v>0</v>
      </c>
      <c r="J48" s="86">
        <v>0</v>
      </c>
      <c r="K48" s="86">
        <v>2871</v>
      </c>
      <c r="L48" s="86">
        <v>12747</v>
      </c>
      <c r="M48" s="86">
        <v>12420</v>
      </c>
      <c r="N48" s="86">
        <v>6742</v>
      </c>
      <c r="O48" s="86">
        <v>1477</v>
      </c>
      <c r="P48" s="86">
        <v>2162</v>
      </c>
      <c r="Q48" s="86">
        <v>1200</v>
      </c>
      <c r="R48" s="88">
        <v>16223</v>
      </c>
      <c r="S48" s="86">
        <v>16223</v>
      </c>
      <c r="T48" s="86">
        <v>0</v>
      </c>
      <c r="U48" s="89">
        <v>0</v>
      </c>
    </row>
    <row r="49" spans="1:21" ht="17.25" hidden="1" customHeight="1" outlineLevel="1">
      <c r="A49" s="84" t="s">
        <v>64</v>
      </c>
      <c r="B49" s="84" t="s">
        <v>76</v>
      </c>
      <c r="C49" s="84"/>
      <c r="D49" s="84" t="s">
        <v>62</v>
      </c>
      <c r="E49" s="85" t="s">
        <v>76</v>
      </c>
      <c r="F49" s="86">
        <v>0</v>
      </c>
      <c r="G49" s="86">
        <v>0</v>
      </c>
      <c r="H49" s="86">
        <v>0</v>
      </c>
      <c r="I49" s="86">
        <v>0</v>
      </c>
      <c r="J49" s="86">
        <v>0</v>
      </c>
      <c r="K49" s="86">
        <v>0</v>
      </c>
      <c r="L49" s="86">
        <v>0</v>
      </c>
      <c r="M49" s="86">
        <v>0</v>
      </c>
      <c r="N49" s="86">
        <v>0</v>
      </c>
      <c r="O49" s="86">
        <v>0</v>
      </c>
      <c r="P49" s="86">
        <v>0</v>
      </c>
      <c r="Q49" s="86">
        <v>0</v>
      </c>
      <c r="R49" s="88">
        <v>0</v>
      </c>
      <c r="S49" s="86">
        <v>0</v>
      </c>
      <c r="T49" s="86">
        <v>0</v>
      </c>
      <c r="U49" s="89">
        <v>0</v>
      </c>
    </row>
    <row r="50" spans="1:21" ht="17.25" hidden="1" customHeight="1" outlineLevel="1">
      <c r="A50" s="84" t="s">
        <v>60</v>
      </c>
      <c r="B50" s="84" t="s">
        <v>77</v>
      </c>
      <c r="C50" s="84"/>
      <c r="D50" s="84" t="s">
        <v>62</v>
      </c>
      <c r="E50" s="85" t="s">
        <v>78</v>
      </c>
      <c r="F50" s="86">
        <v>463</v>
      </c>
      <c r="G50" s="86">
        <v>404</v>
      </c>
      <c r="H50" s="86">
        <v>415</v>
      </c>
      <c r="I50" s="86">
        <v>0</v>
      </c>
      <c r="J50" s="86">
        <v>0</v>
      </c>
      <c r="K50" s="86">
        <v>1560</v>
      </c>
      <c r="L50" s="86">
        <v>5885</v>
      </c>
      <c r="M50" s="86">
        <v>6055</v>
      </c>
      <c r="N50" s="86">
        <v>3892</v>
      </c>
      <c r="O50" s="86">
        <v>897</v>
      </c>
      <c r="P50" s="86">
        <v>968</v>
      </c>
      <c r="Q50" s="86">
        <v>1060</v>
      </c>
      <c r="R50" s="88">
        <v>8727</v>
      </c>
      <c r="S50" s="86">
        <v>8727</v>
      </c>
      <c r="T50" s="86">
        <v>0</v>
      </c>
      <c r="U50" s="89">
        <v>0</v>
      </c>
    </row>
    <row r="51" spans="1:21" ht="17.25" hidden="1" customHeight="1" outlineLevel="1">
      <c r="A51" s="84" t="s">
        <v>64</v>
      </c>
      <c r="B51" s="84" t="s">
        <v>77</v>
      </c>
      <c r="C51" s="84"/>
      <c r="D51" s="84" t="s">
        <v>62</v>
      </c>
      <c r="E51" s="85" t="s">
        <v>78</v>
      </c>
      <c r="F51" s="86">
        <v>0</v>
      </c>
      <c r="G51" s="86">
        <v>0</v>
      </c>
      <c r="H51" s="86">
        <v>0</v>
      </c>
      <c r="I51" s="86">
        <v>0</v>
      </c>
      <c r="J51" s="86">
        <v>0</v>
      </c>
      <c r="K51" s="86">
        <v>0</v>
      </c>
      <c r="L51" s="86">
        <v>0</v>
      </c>
      <c r="M51" s="86">
        <v>0</v>
      </c>
      <c r="N51" s="86">
        <v>0</v>
      </c>
      <c r="O51" s="86">
        <v>0</v>
      </c>
      <c r="P51" s="86">
        <v>0</v>
      </c>
      <c r="Q51" s="86">
        <v>0</v>
      </c>
      <c r="R51" s="88">
        <v>0</v>
      </c>
      <c r="S51" s="86">
        <v>0</v>
      </c>
      <c r="T51" s="86">
        <v>0</v>
      </c>
      <c r="U51" s="89">
        <v>0</v>
      </c>
    </row>
    <row r="52" spans="1:21" ht="17.25" hidden="1" customHeight="1" outlineLevel="1">
      <c r="A52" s="84" t="s">
        <v>60</v>
      </c>
      <c r="B52" s="84" t="s">
        <v>79</v>
      </c>
      <c r="C52" s="84"/>
      <c r="D52" s="84" t="s">
        <v>62</v>
      </c>
      <c r="E52" s="85" t="s">
        <v>80</v>
      </c>
      <c r="F52" s="86">
        <v>0</v>
      </c>
      <c r="G52" s="86">
        <v>0</v>
      </c>
      <c r="H52" s="86">
        <v>0</v>
      </c>
      <c r="I52" s="86">
        <v>0</v>
      </c>
      <c r="J52" s="86">
        <v>0</v>
      </c>
      <c r="K52" s="86">
        <v>564</v>
      </c>
      <c r="L52" s="86">
        <v>1358</v>
      </c>
      <c r="M52" s="86">
        <v>1407</v>
      </c>
      <c r="N52" s="86">
        <v>889</v>
      </c>
      <c r="O52" s="86">
        <v>0</v>
      </c>
      <c r="P52" s="86">
        <v>0</v>
      </c>
      <c r="Q52" s="86">
        <v>0</v>
      </c>
      <c r="R52" s="88">
        <v>1922</v>
      </c>
      <c r="S52" s="86">
        <v>1922</v>
      </c>
      <c r="T52" s="86">
        <v>0</v>
      </c>
      <c r="U52" s="89">
        <v>0</v>
      </c>
    </row>
    <row r="53" spans="1:21" ht="17.25" hidden="1" customHeight="1" outlineLevel="1">
      <c r="A53" s="84" t="s">
        <v>64</v>
      </c>
      <c r="B53" s="84" t="s">
        <v>79</v>
      </c>
      <c r="C53" s="84"/>
      <c r="D53" s="84" t="s">
        <v>62</v>
      </c>
      <c r="E53" s="85" t="s">
        <v>80</v>
      </c>
      <c r="F53" s="86">
        <v>0</v>
      </c>
      <c r="G53" s="86">
        <v>0</v>
      </c>
      <c r="H53" s="86">
        <v>0</v>
      </c>
      <c r="I53" s="86">
        <v>0</v>
      </c>
      <c r="J53" s="86">
        <v>0</v>
      </c>
      <c r="K53" s="86">
        <v>0</v>
      </c>
      <c r="L53" s="86">
        <v>0</v>
      </c>
      <c r="M53" s="86">
        <v>0</v>
      </c>
      <c r="N53" s="86">
        <v>0</v>
      </c>
      <c r="O53" s="86">
        <v>0</v>
      </c>
      <c r="P53" s="86">
        <v>0</v>
      </c>
      <c r="Q53" s="86">
        <v>0</v>
      </c>
      <c r="R53" s="88">
        <v>0</v>
      </c>
      <c r="S53" s="86">
        <v>0</v>
      </c>
      <c r="T53" s="86">
        <v>0</v>
      </c>
      <c r="U53" s="89">
        <v>0</v>
      </c>
    </row>
    <row r="54" spans="1:21" ht="17.25" customHeight="1" collapsed="1" thickBot="1">
      <c r="B54" s="84"/>
      <c r="C54" s="84"/>
      <c r="E54" s="103">
        <v>2020</v>
      </c>
      <c r="F54" s="103">
        <v>706</v>
      </c>
      <c r="G54" s="103">
        <v>564</v>
      </c>
      <c r="H54" s="103">
        <v>617</v>
      </c>
      <c r="I54" s="103">
        <v>0</v>
      </c>
      <c r="J54" s="103">
        <v>0</v>
      </c>
      <c r="K54" s="103">
        <v>4995</v>
      </c>
      <c r="L54" s="103">
        <v>19990</v>
      </c>
      <c r="M54" s="103">
        <v>19882</v>
      </c>
      <c r="N54" s="103">
        <v>11523</v>
      </c>
      <c r="O54" s="103">
        <v>2374</v>
      </c>
      <c r="P54" s="103">
        <v>3130</v>
      </c>
      <c r="Q54" s="103">
        <v>2260</v>
      </c>
      <c r="R54" s="103">
        <v>26872</v>
      </c>
      <c r="S54" s="104"/>
      <c r="T54" s="105"/>
      <c r="U54" s="106"/>
    </row>
    <row r="55" spans="1:21" ht="17.25" customHeight="1">
      <c r="B55" s="84"/>
      <c r="C55" s="84"/>
      <c r="E55" s="107" t="s">
        <v>75</v>
      </c>
      <c r="F55" s="108">
        <v>213</v>
      </c>
      <c r="G55" s="108">
        <v>-548</v>
      </c>
      <c r="H55" s="108">
        <v>455</v>
      </c>
      <c r="I55" s="108">
        <v>6661</v>
      </c>
      <c r="J55" s="108">
        <v>7931</v>
      </c>
      <c r="K55" s="108">
        <v>8774</v>
      </c>
      <c r="L55" s="108">
        <v>3909</v>
      </c>
      <c r="M55" s="108">
        <v>-19882</v>
      </c>
      <c r="N55" s="108">
        <v>-11523</v>
      </c>
      <c r="O55" s="108">
        <v>-2374</v>
      </c>
      <c r="P55" s="108">
        <v>-3130</v>
      </c>
      <c r="Q55" s="108">
        <v>-2260</v>
      </c>
      <c r="R55" s="108">
        <v>27395</v>
      </c>
      <c r="S55" s="109"/>
      <c r="T55" s="110"/>
      <c r="U55" s="111"/>
    </row>
    <row r="56" spans="1:21" ht="17.25" customHeight="1" thickBot="1">
      <c r="B56" s="84"/>
      <c r="C56" s="84"/>
      <c r="E56" s="112" t="s">
        <v>8</v>
      </c>
      <c r="F56" s="113">
        <v>30.17</v>
      </c>
      <c r="G56" s="113">
        <v>-97.16</v>
      </c>
      <c r="H56" s="113">
        <v>73.739999999999995</v>
      </c>
      <c r="I56" s="113">
        <v>0</v>
      </c>
      <c r="J56" s="113">
        <v>0</v>
      </c>
      <c r="K56" s="113">
        <v>175.66</v>
      </c>
      <c r="L56" s="113">
        <v>19.55</v>
      </c>
      <c r="M56" s="113">
        <v>-100</v>
      </c>
      <c r="N56" s="113">
        <v>-100</v>
      </c>
      <c r="O56" s="113">
        <v>-100</v>
      </c>
      <c r="P56" s="113">
        <v>-100</v>
      </c>
      <c r="Q56" s="113">
        <v>-100</v>
      </c>
      <c r="R56" s="114">
        <v>101.95</v>
      </c>
      <c r="S56" s="115"/>
      <c r="T56" s="116"/>
      <c r="U56" s="117"/>
    </row>
    <row r="57" spans="1:21" ht="17.25" customHeight="1" thickBot="1">
      <c r="B57" s="84"/>
      <c r="C57" s="84"/>
      <c r="E57" s="119" t="s">
        <v>82</v>
      </c>
      <c r="F57" s="99">
        <v>0</v>
      </c>
      <c r="G57" s="99">
        <v>0</v>
      </c>
      <c r="H57" s="99">
        <v>0</v>
      </c>
      <c r="I57" s="99">
        <v>0</v>
      </c>
      <c r="J57" s="99">
        <v>0</v>
      </c>
      <c r="K57" s="99">
        <v>0</v>
      </c>
      <c r="L57" s="99">
        <v>0</v>
      </c>
      <c r="M57" s="99">
        <v>0</v>
      </c>
      <c r="N57" s="99">
        <v>0</v>
      </c>
      <c r="O57" s="99">
        <v>0</v>
      </c>
      <c r="P57" s="99">
        <v>0</v>
      </c>
      <c r="Q57" s="99">
        <v>0</v>
      </c>
      <c r="R57" s="101">
        <v>0</v>
      </c>
      <c r="S57" s="97">
        <v>0</v>
      </c>
      <c r="T57" s="99">
        <v>0</v>
      </c>
      <c r="U57" s="92">
        <v>0</v>
      </c>
    </row>
    <row r="58" spans="1:21" ht="17.25" customHeight="1" thickBot="1">
      <c r="B58" s="84"/>
      <c r="C58" s="84" t="s">
        <v>62</v>
      </c>
      <c r="E58" s="120" t="s">
        <v>83</v>
      </c>
      <c r="F58" s="99">
        <v>0</v>
      </c>
      <c r="G58" s="99">
        <v>0</v>
      </c>
      <c r="H58" s="98">
        <v>0</v>
      </c>
      <c r="I58" s="98">
        <v>0</v>
      </c>
      <c r="J58" s="98">
        <v>0</v>
      </c>
      <c r="K58" s="98">
        <v>0</v>
      </c>
      <c r="L58" s="98">
        <v>0</v>
      </c>
      <c r="M58" s="98">
        <v>0</v>
      </c>
      <c r="N58" s="98">
        <v>0</v>
      </c>
      <c r="O58" s="98">
        <v>0</v>
      </c>
      <c r="P58" s="98">
        <v>0</v>
      </c>
      <c r="Q58" s="98">
        <v>0</v>
      </c>
      <c r="R58" s="101">
        <v>0</v>
      </c>
      <c r="S58" s="99">
        <v>0</v>
      </c>
      <c r="T58" s="77">
        <v>0</v>
      </c>
      <c r="U58" s="102">
        <v>0</v>
      </c>
    </row>
    <row r="59" spans="1:21" ht="17.25" customHeight="1" thickBot="1">
      <c r="B59" s="84"/>
      <c r="C59" s="84" t="s">
        <v>62</v>
      </c>
      <c r="E59" s="103">
        <v>2020</v>
      </c>
      <c r="F59" s="103">
        <v>0</v>
      </c>
      <c r="G59" s="103">
        <v>0</v>
      </c>
      <c r="H59" s="103">
        <v>0</v>
      </c>
      <c r="I59" s="103">
        <v>0</v>
      </c>
      <c r="J59" s="103">
        <v>0</v>
      </c>
      <c r="K59" s="103">
        <v>0</v>
      </c>
      <c r="L59" s="103">
        <v>0</v>
      </c>
      <c r="M59" s="103">
        <v>0</v>
      </c>
      <c r="N59" s="103">
        <v>0</v>
      </c>
      <c r="O59" s="103">
        <v>0</v>
      </c>
      <c r="P59" s="103">
        <v>0</v>
      </c>
      <c r="Q59" s="103">
        <v>0</v>
      </c>
      <c r="R59" s="103">
        <v>0</v>
      </c>
      <c r="S59" s="99">
        <v>0</v>
      </c>
      <c r="T59" s="99">
        <v>0</v>
      </c>
      <c r="U59" s="106"/>
    </row>
    <row r="60" spans="1:21" ht="17.25" customHeight="1">
      <c r="B60" s="84"/>
      <c r="C60" s="84"/>
      <c r="E60" s="107" t="s">
        <v>75</v>
      </c>
      <c r="F60" s="108">
        <v>0</v>
      </c>
      <c r="G60" s="108">
        <v>0</v>
      </c>
      <c r="H60" s="108">
        <v>0</v>
      </c>
      <c r="I60" s="108">
        <v>0</v>
      </c>
      <c r="J60" s="108">
        <v>0</v>
      </c>
      <c r="K60" s="108">
        <v>0</v>
      </c>
      <c r="L60" s="108">
        <v>0</v>
      </c>
      <c r="M60" s="108">
        <v>0</v>
      </c>
      <c r="N60" s="108">
        <v>0</v>
      </c>
      <c r="O60" s="108">
        <v>0</v>
      </c>
      <c r="P60" s="108">
        <v>0</v>
      </c>
      <c r="Q60" s="108">
        <v>0</v>
      </c>
      <c r="R60" s="108">
        <v>0</v>
      </c>
      <c r="S60" s="109"/>
      <c r="T60" s="110"/>
      <c r="U60" s="111"/>
    </row>
    <row r="61" spans="1:21" ht="17.25" customHeight="1" thickBot="1">
      <c r="B61" s="84"/>
      <c r="C61" s="84"/>
      <c r="E61" s="112" t="s">
        <v>8</v>
      </c>
      <c r="F61" s="113">
        <v>0</v>
      </c>
      <c r="G61" s="113">
        <v>0</v>
      </c>
      <c r="H61" s="113">
        <v>0</v>
      </c>
      <c r="I61" s="113">
        <v>0</v>
      </c>
      <c r="J61" s="113">
        <v>0</v>
      </c>
      <c r="K61" s="113">
        <v>0</v>
      </c>
      <c r="L61" s="113">
        <v>0</v>
      </c>
      <c r="M61" s="113">
        <v>0</v>
      </c>
      <c r="N61" s="113">
        <v>0</v>
      </c>
      <c r="O61" s="113">
        <v>0</v>
      </c>
      <c r="P61" s="113">
        <v>0</v>
      </c>
      <c r="Q61" s="113">
        <v>0</v>
      </c>
      <c r="R61" s="114">
        <v>0</v>
      </c>
      <c r="S61" s="115"/>
      <c r="T61" s="116"/>
      <c r="U61" s="117"/>
    </row>
    <row r="62" spans="1:21" ht="17.25" customHeight="1">
      <c r="B62" s="84"/>
      <c r="C62" s="84"/>
      <c r="E62" s="121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122"/>
      <c r="S62" s="93"/>
      <c r="T62" s="123"/>
      <c r="U62" s="124"/>
    </row>
    <row r="63" spans="1:21" ht="17.25" customHeight="1">
      <c r="B63" s="84"/>
      <c r="C63" s="84"/>
      <c r="F63" s="127"/>
      <c r="G63" s="127"/>
      <c r="H63" s="128"/>
      <c r="I63" s="127"/>
      <c r="J63" s="127"/>
      <c r="K63" s="129"/>
      <c r="L63" s="127"/>
      <c r="M63" s="128"/>
      <c r="N63" s="128"/>
      <c r="O63" s="129"/>
    </row>
    <row r="64" spans="1:21" ht="15.75">
      <c r="B64" s="84"/>
      <c r="C64" s="84"/>
      <c r="E64" s="130"/>
      <c r="F64" s="127"/>
      <c r="G64" s="127"/>
      <c r="H64" s="128"/>
      <c r="I64" s="127"/>
      <c r="J64" s="127"/>
      <c r="K64" s="129"/>
      <c r="L64" s="127"/>
      <c r="M64" s="128"/>
      <c r="N64" s="128"/>
      <c r="O64" s="129"/>
    </row>
    <row r="65" spans="1:21">
      <c r="A65" s="84" t="s">
        <v>87</v>
      </c>
      <c r="B65" s="84" t="s">
        <v>61</v>
      </c>
      <c r="C65" s="84"/>
      <c r="D65" s="84"/>
      <c r="E65" s="2" t="s">
        <v>84</v>
      </c>
      <c r="F65" s="131">
        <f>F22+F47+F58</f>
        <v>1516</v>
      </c>
      <c r="G65" s="131">
        <f t="shared" ref="G65:Q65" si="0">G22+G47+G58</f>
        <v>334</v>
      </c>
      <c r="H65" s="131">
        <f t="shared" si="0"/>
        <v>1569</v>
      </c>
      <c r="I65" s="131">
        <f t="shared" si="0"/>
        <v>7411</v>
      </c>
      <c r="J65" s="131">
        <f t="shared" si="0"/>
        <v>10051</v>
      </c>
      <c r="K65" s="131">
        <f t="shared" si="0"/>
        <v>16295</v>
      </c>
      <c r="L65" s="131">
        <f t="shared" si="0"/>
        <v>37276</v>
      </c>
      <c r="M65" s="131">
        <f t="shared" si="0"/>
        <v>0</v>
      </c>
      <c r="N65" s="131">
        <f t="shared" si="0"/>
        <v>0</v>
      </c>
      <c r="O65" s="131">
        <f t="shared" si="0"/>
        <v>0</v>
      </c>
      <c r="P65" s="131">
        <f t="shared" si="0"/>
        <v>0</v>
      </c>
      <c r="Q65" s="131">
        <f t="shared" si="0"/>
        <v>0</v>
      </c>
    </row>
    <row r="66" spans="1:21">
      <c r="A66" s="84" t="s">
        <v>87</v>
      </c>
      <c r="B66" s="84" t="s">
        <v>5</v>
      </c>
      <c r="C66" s="84"/>
      <c r="D66" s="84"/>
      <c r="E66" s="2" t="s">
        <v>85</v>
      </c>
      <c r="F66" s="131">
        <f>F35+F54+F59</f>
        <v>5275</v>
      </c>
      <c r="G66" s="131">
        <f t="shared" ref="G66:L66" si="1">G35+G54+G59</f>
        <v>5380</v>
      </c>
      <c r="H66" s="131">
        <f t="shared" si="1"/>
        <v>3587</v>
      </c>
      <c r="I66" s="131">
        <f t="shared" si="1"/>
        <v>2</v>
      </c>
      <c r="J66" s="131">
        <f t="shared" si="1"/>
        <v>29</v>
      </c>
      <c r="K66" s="131">
        <f t="shared" si="1"/>
        <v>5087</v>
      </c>
      <c r="L66" s="131">
        <f t="shared" si="1"/>
        <v>20728</v>
      </c>
      <c r="M66" s="131">
        <v>0</v>
      </c>
      <c r="N66" s="131">
        <v>0</v>
      </c>
      <c r="O66" s="131">
        <v>0</v>
      </c>
      <c r="P66" s="131">
        <v>0</v>
      </c>
      <c r="Q66" s="131">
        <v>0</v>
      </c>
    </row>
    <row r="67" spans="1:21">
      <c r="A67" s="84" t="s">
        <v>87</v>
      </c>
      <c r="B67" s="84" t="s">
        <v>66</v>
      </c>
      <c r="C67" s="84"/>
      <c r="D67" s="84"/>
      <c r="F67" s="127"/>
      <c r="G67" s="129"/>
      <c r="H67" s="129"/>
      <c r="I67" s="127"/>
      <c r="J67" s="129"/>
      <c r="K67" s="129"/>
      <c r="L67" s="127"/>
      <c r="M67" s="129"/>
      <c r="N67" s="128"/>
      <c r="O67" s="129"/>
    </row>
    <row r="68" spans="1:21">
      <c r="A68" s="84" t="s">
        <v>87</v>
      </c>
      <c r="B68" s="84" t="s">
        <v>68</v>
      </c>
      <c r="C68" s="84"/>
      <c r="D68" s="84"/>
      <c r="F68" s="127"/>
      <c r="G68" s="129"/>
      <c r="H68" s="129"/>
      <c r="I68" s="127"/>
      <c r="J68" s="129"/>
      <c r="K68" s="129"/>
      <c r="L68" s="127"/>
      <c r="M68" s="129"/>
      <c r="N68" s="128"/>
      <c r="O68" s="129"/>
    </row>
    <row r="69" spans="1:21">
      <c r="B69" s="84"/>
      <c r="C69" s="84"/>
      <c r="F69" s="127"/>
      <c r="G69" s="129"/>
      <c r="H69" s="127"/>
      <c r="I69" s="127"/>
      <c r="J69" s="127"/>
      <c r="K69" s="127"/>
      <c r="L69" s="127"/>
      <c r="M69" s="129"/>
      <c r="N69" s="127"/>
      <c r="O69" s="129"/>
    </row>
    <row r="70" spans="1:21" ht="15" outlineLevel="1">
      <c r="A70" s="84" t="s">
        <v>87</v>
      </c>
      <c r="B70" s="84" t="s">
        <v>61</v>
      </c>
      <c r="C70" s="84"/>
      <c r="D70" s="84"/>
      <c r="E70" s="63" t="s">
        <v>1</v>
      </c>
      <c r="F70" t="s">
        <v>34</v>
      </c>
      <c r="G70"/>
      <c r="H70" s="127"/>
      <c r="I70" s="127"/>
      <c r="J70" s="127"/>
      <c r="K70" s="127"/>
      <c r="L70" s="129"/>
      <c r="M70" s="127"/>
      <c r="N70" s="128"/>
      <c r="O70" s="129"/>
    </row>
    <row r="71" spans="1:21" ht="15" outlineLevel="1">
      <c r="A71" s="84" t="s">
        <v>87</v>
      </c>
      <c r="B71" s="84" t="s">
        <v>5</v>
      </c>
      <c r="C71" s="84"/>
      <c r="D71" s="84"/>
      <c r="E71" s="63" t="s">
        <v>0</v>
      </c>
      <c r="F71" s="39" t="s">
        <v>35</v>
      </c>
      <c r="G71" s="39" t="s">
        <v>33</v>
      </c>
      <c r="H71" s="134"/>
      <c r="I71" s="133"/>
      <c r="J71" s="133"/>
      <c r="K71" s="134"/>
      <c r="L71" s="134"/>
      <c r="M71" s="133"/>
      <c r="N71" s="135"/>
      <c r="O71" s="134"/>
      <c r="P71" s="136"/>
      <c r="Q71" s="136"/>
      <c r="R71" s="136"/>
      <c r="S71" s="136"/>
      <c r="T71" s="136"/>
      <c r="U71" s="136"/>
    </row>
    <row r="72" spans="1:21" ht="15" outlineLevel="1">
      <c r="A72" s="84" t="s">
        <v>87</v>
      </c>
      <c r="B72" s="84" t="s">
        <v>66</v>
      </c>
      <c r="C72" s="84"/>
      <c r="D72" s="84"/>
      <c r="E72" s="59" t="s">
        <v>16</v>
      </c>
      <c r="F72">
        <v>592</v>
      </c>
      <c r="G72">
        <v>592</v>
      </c>
      <c r="H72" s="127"/>
      <c r="I72" s="127"/>
      <c r="J72" s="127"/>
      <c r="K72" s="127"/>
      <c r="L72" s="129"/>
      <c r="M72" s="127"/>
      <c r="N72" s="128"/>
      <c r="O72" s="129"/>
    </row>
    <row r="73" spans="1:21" ht="15" outlineLevel="1">
      <c r="A73" s="84" t="s">
        <v>87</v>
      </c>
      <c r="B73" s="84" t="s">
        <v>68</v>
      </c>
      <c r="C73" s="84"/>
      <c r="D73" s="84"/>
      <c r="E73" s="60" t="s">
        <v>4</v>
      </c>
      <c r="F73">
        <v>526</v>
      </c>
      <c r="G73">
        <v>526</v>
      </c>
      <c r="H73" s="129"/>
      <c r="I73" s="127"/>
      <c r="J73" s="127"/>
      <c r="K73" s="127"/>
      <c r="L73" s="129"/>
      <c r="M73" s="128"/>
      <c r="N73" s="128"/>
      <c r="O73" s="129"/>
    </row>
    <row r="74" spans="1:21" ht="15">
      <c r="B74" s="84"/>
      <c r="C74" s="84"/>
      <c r="E74" s="61" t="s">
        <v>11</v>
      </c>
      <c r="F74">
        <v>323</v>
      </c>
      <c r="G74">
        <v>323</v>
      </c>
      <c r="H74" s="127"/>
      <c r="I74" s="127"/>
      <c r="J74" s="127"/>
      <c r="K74" s="127"/>
      <c r="L74" s="129"/>
      <c r="M74" s="128"/>
      <c r="N74" s="128"/>
      <c r="O74" s="129"/>
    </row>
    <row r="75" spans="1:21" ht="15">
      <c r="B75" s="84"/>
      <c r="C75" s="84"/>
      <c r="E75" s="61" t="s">
        <v>86</v>
      </c>
      <c r="F75">
        <v>1</v>
      </c>
      <c r="G75">
        <v>1</v>
      </c>
      <c r="H75" s="127"/>
      <c r="I75" s="127"/>
      <c r="J75" s="127"/>
      <c r="K75" s="127"/>
      <c r="L75" s="129"/>
      <c r="M75" s="128"/>
      <c r="N75" s="128"/>
      <c r="O75" s="129"/>
    </row>
    <row r="76" spans="1:21" ht="15">
      <c r="B76" s="84"/>
      <c r="C76" s="84"/>
      <c r="E76" s="61" t="s">
        <v>20</v>
      </c>
      <c r="F76">
        <v>202</v>
      </c>
      <c r="G76">
        <v>202</v>
      </c>
      <c r="H76" s="127"/>
      <c r="I76" s="127"/>
      <c r="J76" s="127"/>
      <c r="K76" s="127"/>
      <c r="L76" s="129"/>
      <c r="M76" s="128"/>
      <c r="N76" s="128"/>
      <c r="O76" s="129"/>
    </row>
    <row r="77" spans="1:21" ht="15">
      <c r="B77" s="84"/>
      <c r="C77" s="84"/>
      <c r="E77" s="60" t="s">
        <v>13</v>
      </c>
      <c r="F77">
        <v>57</v>
      </c>
      <c r="G77">
        <v>57</v>
      </c>
      <c r="H77" s="127"/>
      <c r="I77" s="127"/>
      <c r="J77" s="127"/>
      <c r="K77" s="127"/>
      <c r="L77" s="129"/>
      <c r="M77" s="128"/>
      <c r="N77" s="128"/>
      <c r="O77" s="129"/>
    </row>
    <row r="78" spans="1:21" ht="15">
      <c r="B78" s="84"/>
      <c r="C78" s="84"/>
      <c r="E78" s="61" t="s">
        <v>11</v>
      </c>
      <c r="F78">
        <v>36</v>
      </c>
      <c r="G78">
        <v>36</v>
      </c>
      <c r="H78" s="127"/>
      <c r="I78" s="127"/>
      <c r="J78" s="127"/>
      <c r="K78" s="127"/>
      <c r="L78" s="127"/>
      <c r="M78" s="127"/>
      <c r="N78" s="127"/>
      <c r="O78" s="129"/>
    </row>
    <row r="79" spans="1:21" ht="15">
      <c r="B79" s="84"/>
      <c r="C79" s="84"/>
      <c r="E79" s="61" t="s">
        <v>20</v>
      </c>
      <c r="F79">
        <v>21</v>
      </c>
      <c r="G79">
        <v>21</v>
      </c>
      <c r="H79" s="127"/>
      <c r="I79" s="132"/>
      <c r="J79" s="127"/>
      <c r="K79" s="132"/>
      <c r="L79" s="127"/>
      <c r="M79" s="127"/>
      <c r="N79" s="127"/>
      <c r="O79" s="127"/>
    </row>
    <row r="80" spans="1:21" ht="15">
      <c r="A80" s="84" t="s">
        <v>88</v>
      </c>
      <c r="B80" s="84" t="s">
        <v>61</v>
      </c>
      <c r="C80" s="84"/>
      <c r="D80" s="84"/>
      <c r="E80" s="60" t="s">
        <v>24</v>
      </c>
      <c r="F80">
        <v>9</v>
      </c>
      <c r="G80">
        <v>9</v>
      </c>
      <c r="H80" s="127"/>
      <c r="I80" s="132"/>
      <c r="J80" s="132"/>
      <c r="K80" s="132"/>
      <c r="L80" s="132"/>
      <c r="M80" s="132"/>
      <c r="N80" s="132"/>
      <c r="O80" s="132"/>
    </row>
    <row r="81" spans="1:11" ht="15">
      <c r="A81" s="84" t="s">
        <v>88</v>
      </c>
      <c r="B81" s="84" t="s">
        <v>5</v>
      </c>
      <c r="C81" s="84"/>
      <c r="D81" s="84"/>
      <c r="E81" s="61" t="s">
        <v>11</v>
      </c>
      <c r="F81">
        <v>5</v>
      </c>
      <c r="G81">
        <v>5</v>
      </c>
      <c r="H81" s="132"/>
      <c r="I81" s="132"/>
      <c r="J81" s="132"/>
      <c r="K81" s="127"/>
    </row>
    <row r="82" spans="1:11" ht="15">
      <c r="A82" s="84" t="s">
        <v>88</v>
      </c>
      <c r="B82" s="84" t="s">
        <v>66</v>
      </c>
      <c r="C82" s="84"/>
      <c r="D82" s="84"/>
      <c r="E82" s="61" t="s">
        <v>20</v>
      </c>
      <c r="F82">
        <v>4</v>
      </c>
      <c r="G82">
        <v>4</v>
      </c>
    </row>
    <row r="83" spans="1:11" ht="15">
      <c r="A83" s="84" t="s">
        <v>88</v>
      </c>
      <c r="B83" s="84" t="s">
        <v>68</v>
      </c>
      <c r="C83" s="84"/>
      <c r="D83" s="84"/>
      <c r="E83" s="59" t="s">
        <v>27</v>
      </c>
      <c r="F83">
        <v>3718</v>
      </c>
      <c r="G83">
        <v>3718</v>
      </c>
    </row>
    <row r="84" spans="1:11" ht="15">
      <c r="B84" s="84"/>
      <c r="C84" s="84"/>
      <c r="E84" s="60" t="s">
        <v>4</v>
      </c>
      <c r="F84">
        <v>3304</v>
      </c>
      <c r="G84">
        <v>3304</v>
      </c>
    </row>
    <row r="85" spans="1:11" ht="15" outlineLevel="1">
      <c r="A85" s="84" t="s">
        <v>88</v>
      </c>
      <c r="B85" s="84" t="s">
        <v>61</v>
      </c>
      <c r="C85" s="84"/>
      <c r="D85" s="84"/>
      <c r="E85" s="61" t="s">
        <v>11</v>
      </c>
      <c r="F85">
        <v>2324</v>
      </c>
      <c r="G85">
        <v>2324</v>
      </c>
    </row>
    <row r="86" spans="1:11" ht="15" outlineLevel="1">
      <c r="A86" s="84" t="s">
        <v>88</v>
      </c>
      <c r="B86" s="84" t="s">
        <v>5</v>
      </c>
      <c r="C86" s="84"/>
      <c r="D86" s="84"/>
      <c r="E86" s="61" t="s">
        <v>20</v>
      </c>
      <c r="F86">
        <v>980</v>
      </c>
      <c r="G86">
        <v>980</v>
      </c>
    </row>
    <row r="87" spans="1:11" ht="15" outlineLevel="1">
      <c r="A87" s="84" t="s">
        <v>88</v>
      </c>
      <c r="B87" s="84" t="s">
        <v>66</v>
      </c>
      <c r="C87" s="84"/>
      <c r="D87" s="84"/>
      <c r="E87" s="60" t="s">
        <v>13</v>
      </c>
      <c r="F87">
        <v>328</v>
      </c>
      <c r="G87">
        <v>328</v>
      </c>
    </row>
    <row r="88" spans="1:11" ht="15" outlineLevel="1">
      <c r="A88" s="84" t="s">
        <v>88</v>
      </c>
      <c r="B88" s="84" t="s">
        <v>68</v>
      </c>
      <c r="C88" s="84"/>
      <c r="D88" s="84"/>
      <c r="E88" s="61" t="s">
        <v>11</v>
      </c>
      <c r="F88">
        <v>242</v>
      </c>
      <c r="G88">
        <v>242</v>
      </c>
    </row>
    <row r="89" spans="1:11" ht="15">
      <c r="B89" s="84"/>
      <c r="C89" s="84"/>
      <c r="E89" s="61" t="s">
        <v>20</v>
      </c>
      <c r="F89">
        <v>86</v>
      </c>
      <c r="G89">
        <v>86</v>
      </c>
    </row>
    <row r="90" spans="1:11" ht="15">
      <c r="B90" s="84"/>
      <c r="C90" s="84"/>
      <c r="E90" s="60" t="s">
        <v>24</v>
      </c>
      <c r="F90">
        <v>86</v>
      </c>
      <c r="G90">
        <v>86</v>
      </c>
    </row>
    <row r="91" spans="1:11" ht="15">
      <c r="B91" s="84"/>
      <c r="C91" s="84"/>
      <c r="E91" s="61" t="s">
        <v>11</v>
      </c>
      <c r="F91">
        <v>73</v>
      </c>
      <c r="G91">
        <v>73</v>
      </c>
    </row>
    <row r="92" spans="1:11" ht="15">
      <c r="B92" s="84"/>
      <c r="C92" s="84"/>
      <c r="E92" s="61" t="s">
        <v>20</v>
      </c>
      <c r="F92">
        <v>13</v>
      </c>
      <c r="G92">
        <v>13</v>
      </c>
    </row>
    <row r="93" spans="1:11" ht="15">
      <c r="B93" s="84"/>
      <c r="C93" s="84"/>
      <c r="E93" s="59" t="s">
        <v>29</v>
      </c>
      <c r="F93">
        <v>447</v>
      </c>
      <c r="G93">
        <v>447</v>
      </c>
    </row>
    <row r="94" spans="1:11" ht="15">
      <c r="B94" s="84"/>
      <c r="C94" s="84"/>
      <c r="E94" s="60" t="s">
        <v>4</v>
      </c>
      <c r="F94">
        <v>370</v>
      </c>
      <c r="G94">
        <v>370</v>
      </c>
    </row>
    <row r="95" spans="1:11" ht="15">
      <c r="A95" s="84" t="s">
        <v>89</v>
      </c>
      <c r="B95" s="84"/>
      <c r="C95" s="84"/>
      <c r="E95" s="61" t="s">
        <v>11</v>
      </c>
      <c r="F95">
        <v>217</v>
      </c>
      <c r="G95">
        <v>217</v>
      </c>
    </row>
    <row r="96" spans="1:11" ht="15">
      <c r="A96" s="84" t="s">
        <v>90</v>
      </c>
      <c r="B96" s="84"/>
      <c r="C96" s="84"/>
      <c r="D96" s="84"/>
      <c r="E96" s="61" t="s">
        <v>20</v>
      </c>
      <c r="F96">
        <v>153</v>
      </c>
      <c r="G96">
        <v>153</v>
      </c>
    </row>
    <row r="97" spans="1:7" ht="15" outlineLevel="1">
      <c r="A97" s="84" t="s">
        <v>90</v>
      </c>
      <c r="B97" s="84"/>
      <c r="C97" s="84" t="s">
        <v>91</v>
      </c>
      <c r="D97" s="84"/>
      <c r="E97" s="60" t="s">
        <v>13</v>
      </c>
      <c r="F97">
        <v>61</v>
      </c>
      <c r="G97">
        <v>61</v>
      </c>
    </row>
    <row r="98" spans="1:7" ht="15" outlineLevel="1">
      <c r="A98" s="84" t="s">
        <v>90</v>
      </c>
      <c r="B98" s="84"/>
      <c r="C98" s="84" t="s">
        <v>92</v>
      </c>
      <c r="D98" s="84"/>
      <c r="E98" s="61" t="s">
        <v>11</v>
      </c>
      <c r="F98">
        <v>47</v>
      </c>
      <c r="G98">
        <v>47</v>
      </c>
    </row>
    <row r="99" spans="1:7" ht="15" outlineLevel="1">
      <c r="A99" s="84" t="s">
        <v>90</v>
      </c>
      <c r="B99" s="84"/>
      <c r="C99" s="84" t="s">
        <v>93</v>
      </c>
      <c r="D99" s="84"/>
      <c r="E99" s="61" t="s">
        <v>20</v>
      </c>
      <c r="F99">
        <v>14</v>
      </c>
      <c r="G99">
        <v>14</v>
      </c>
    </row>
    <row r="100" spans="1:7" ht="15">
      <c r="A100" s="84"/>
      <c r="B100" s="84"/>
      <c r="C100" s="84"/>
      <c r="D100" s="84"/>
      <c r="E100" s="60" t="s">
        <v>24</v>
      </c>
      <c r="F100">
        <v>16</v>
      </c>
      <c r="G100">
        <v>16</v>
      </c>
    </row>
    <row r="101" spans="1:7" ht="15">
      <c r="A101" s="84" t="s">
        <v>94</v>
      </c>
      <c r="B101" s="84"/>
      <c r="C101" s="84"/>
      <c r="E101" s="61" t="s">
        <v>11</v>
      </c>
      <c r="F101">
        <v>8</v>
      </c>
      <c r="G101">
        <v>8</v>
      </c>
    </row>
    <row r="102" spans="1:7" ht="15">
      <c r="A102" s="84" t="s">
        <v>95</v>
      </c>
      <c r="B102" s="84"/>
      <c r="C102" s="84"/>
      <c r="E102" s="61" t="s">
        <v>20</v>
      </c>
      <c r="F102">
        <v>8</v>
      </c>
      <c r="G102">
        <v>8</v>
      </c>
    </row>
    <row r="103" spans="1:7" ht="15">
      <c r="B103" s="84"/>
      <c r="C103" s="84"/>
      <c r="E103" s="59" t="s">
        <v>30</v>
      </c>
      <c r="F103">
        <v>9080</v>
      </c>
      <c r="G103">
        <v>9080</v>
      </c>
    </row>
    <row r="104" spans="1:7" ht="15" outlineLevel="1">
      <c r="A104" s="84" t="s">
        <v>89</v>
      </c>
      <c r="B104" s="84"/>
      <c r="C104" s="84"/>
      <c r="E104" s="60" t="s">
        <v>4</v>
      </c>
      <c r="F104">
        <v>7984</v>
      </c>
      <c r="G104">
        <v>7984</v>
      </c>
    </row>
    <row r="105" spans="1:7" ht="15" outlineLevel="1">
      <c r="A105" s="84" t="s">
        <v>90</v>
      </c>
      <c r="B105" s="84"/>
      <c r="C105" s="84"/>
      <c r="D105" s="84"/>
      <c r="E105" s="61" t="s">
        <v>11</v>
      </c>
      <c r="F105">
        <v>7984</v>
      </c>
      <c r="G105">
        <v>7984</v>
      </c>
    </row>
    <row r="106" spans="1:7" ht="15" outlineLevel="2">
      <c r="A106" s="84" t="s">
        <v>90</v>
      </c>
      <c r="B106" s="84"/>
      <c r="C106" s="84" t="s">
        <v>91</v>
      </c>
      <c r="D106" s="84"/>
      <c r="E106" s="60" t="s">
        <v>13</v>
      </c>
      <c r="F106">
        <v>1096</v>
      </c>
      <c r="G106">
        <v>1096</v>
      </c>
    </row>
    <row r="107" spans="1:7" ht="15" outlineLevel="2">
      <c r="A107" s="84" t="s">
        <v>90</v>
      </c>
      <c r="B107" s="84"/>
      <c r="C107" s="84" t="s">
        <v>92</v>
      </c>
      <c r="D107" s="84"/>
      <c r="E107" s="61" t="s">
        <v>11</v>
      </c>
      <c r="F107">
        <v>1096</v>
      </c>
      <c r="G107">
        <v>1096</v>
      </c>
    </row>
    <row r="108" spans="1:7" ht="15" outlineLevel="2">
      <c r="A108" s="84" t="s">
        <v>90</v>
      </c>
      <c r="B108" s="84"/>
      <c r="C108" s="84" t="s">
        <v>93</v>
      </c>
      <c r="D108" s="84"/>
      <c r="E108" s="59" t="s">
        <v>31</v>
      </c>
      <c r="F108">
        <v>7</v>
      </c>
      <c r="G108">
        <v>7</v>
      </c>
    </row>
    <row r="109" spans="1:7" ht="15" outlineLevel="1">
      <c r="A109" s="84" t="s">
        <v>90</v>
      </c>
      <c r="B109" s="84"/>
      <c r="C109" s="84"/>
      <c r="D109" s="84"/>
      <c r="E109" s="60" t="s">
        <v>4</v>
      </c>
      <c r="F109">
        <v>7</v>
      </c>
      <c r="G109">
        <v>7</v>
      </c>
    </row>
    <row r="110" spans="1:7" ht="15" outlineLevel="1">
      <c r="A110" s="84" t="s">
        <v>94</v>
      </c>
      <c r="B110" s="84"/>
      <c r="C110" s="84"/>
      <c r="E110" s="61" t="s">
        <v>11</v>
      </c>
      <c r="F110">
        <v>5</v>
      </c>
      <c r="G110">
        <v>5</v>
      </c>
    </row>
    <row r="111" spans="1:7" ht="15" outlineLevel="1">
      <c r="A111" s="84" t="s">
        <v>95</v>
      </c>
      <c r="B111" s="84"/>
      <c r="C111" s="84"/>
      <c r="E111" s="61" t="s">
        <v>20</v>
      </c>
      <c r="F111">
        <v>2</v>
      </c>
      <c r="G111">
        <v>2</v>
      </c>
    </row>
    <row r="112" spans="1:7" ht="15">
      <c r="E112" s="59" t="s">
        <v>2</v>
      </c>
      <c r="F112">
        <v>13489</v>
      </c>
      <c r="G112">
        <v>13489</v>
      </c>
    </row>
    <row r="113" spans="5:7" ht="15">
      <c r="E113" s="60" t="s">
        <v>4</v>
      </c>
      <c r="F113">
        <v>9951</v>
      </c>
      <c r="G113">
        <v>9951</v>
      </c>
    </row>
    <row r="114" spans="5:7" ht="15">
      <c r="E114" s="61" t="s">
        <v>11</v>
      </c>
      <c r="F114">
        <v>9951</v>
      </c>
      <c r="G114">
        <v>9951</v>
      </c>
    </row>
    <row r="115" spans="5:7" ht="15">
      <c r="E115" s="60" t="s">
        <v>13</v>
      </c>
      <c r="F115">
        <v>3538</v>
      </c>
      <c r="G115">
        <v>3538</v>
      </c>
    </row>
    <row r="116" spans="5:7" ht="15">
      <c r="E116" s="61" t="s">
        <v>11</v>
      </c>
      <c r="F116">
        <v>3538</v>
      </c>
      <c r="G116">
        <v>3538</v>
      </c>
    </row>
    <row r="117" spans="5:7" ht="15">
      <c r="E117" s="59" t="s">
        <v>28</v>
      </c>
      <c r="F117">
        <v>8613</v>
      </c>
      <c r="G117">
        <v>8613</v>
      </c>
    </row>
    <row r="118" spans="5:7" ht="15">
      <c r="E118" s="60" t="s">
        <v>4</v>
      </c>
      <c r="F118">
        <v>7417</v>
      </c>
      <c r="G118">
        <v>7417</v>
      </c>
    </row>
    <row r="119" spans="5:7" ht="15">
      <c r="E119" s="61" t="s">
        <v>11</v>
      </c>
      <c r="F119">
        <v>2296</v>
      </c>
      <c r="G119">
        <v>2296</v>
      </c>
    </row>
    <row r="120" spans="5:7" ht="15">
      <c r="E120" s="61" t="s">
        <v>20</v>
      </c>
      <c r="F120">
        <v>5121</v>
      </c>
      <c r="G120">
        <v>5121</v>
      </c>
    </row>
    <row r="121" spans="5:7" ht="15">
      <c r="E121" s="60" t="s">
        <v>13</v>
      </c>
      <c r="F121">
        <v>982</v>
      </c>
      <c r="G121">
        <v>982</v>
      </c>
    </row>
    <row r="122" spans="5:7" ht="15">
      <c r="E122" s="61" t="s">
        <v>11</v>
      </c>
      <c r="F122">
        <v>246</v>
      </c>
      <c r="G122">
        <v>246</v>
      </c>
    </row>
    <row r="123" spans="5:7" ht="15">
      <c r="E123" s="61" t="s">
        <v>20</v>
      </c>
      <c r="F123">
        <v>736</v>
      </c>
      <c r="G123">
        <v>736</v>
      </c>
    </row>
    <row r="124" spans="5:7" ht="15">
      <c r="E124" s="60" t="s">
        <v>24</v>
      </c>
      <c r="F124">
        <v>214</v>
      </c>
      <c r="G124">
        <v>214</v>
      </c>
    </row>
    <row r="125" spans="5:7" ht="15">
      <c r="E125" s="61" t="s">
        <v>11</v>
      </c>
      <c r="F125">
        <v>52</v>
      </c>
      <c r="G125">
        <v>52</v>
      </c>
    </row>
    <row r="126" spans="5:7" ht="15">
      <c r="E126" s="61" t="s">
        <v>20</v>
      </c>
      <c r="F126">
        <v>162</v>
      </c>
      <c r="G126">
        <v>162</v>
      </c>
    </row>
    <row r="127" spans="5:7" ht="15">
      <c r="E127" s="59" t="s">
        <v>45</v>
      </c>
      <c r="F127">
        <v>1330</v>
      </c>
      <c r="G127">
        <v>1330</v>
      </c>
    </row>
    <row r="128" spans="5:7" ht="15">
      <c r="E128" s="60" t="s">
        <v>4</v>
      </c>
      <c r="F128">
        <v>1212</v>
      </c>
      <c r="G128">
        <v>1212</v>
      </c>
    </row>
    <row r="129" spans="5:7" ht="15">
      <c r="E129" s="61" t="s">
        <v>11</v>
      </c>
      <c r="F129">
        <v>632</v>
      </c>
      <c r="G129">
        <v>632</v>
      </c>
    </row>
    <row r="130" spans="5:7" ht="15">
      <c r="E130" s="61" t="s">
        <v>20</v>
      </c>
      <c r="F130">
        <v>580</v>
      </c>
      <c r="G130">
        <v>580</v>
      </c>
    </row>
    <row r="131" spans="5:7" ht="15">
      <c r="E131" s="60" t="s">
        <v>13</v>
      </c>
      <c r="F131">
        <v>100</v>
      </c>
      <c r="G131">
        <v>100</v>
      </c>
    </row>
    <row r="132" spans="5:7" ht="15">
      <c r="E132" s="61" t="s">
        <v>11</v>
      </c>
      <c r="F132">
        <v>59</v>
      </c>
      <c r="G132">
        <v>59</v>
      </c>
    </row>
    <row r="133" spans="5:7" ht="15">
      <c r="E133" s="61" t="s">
        <v>20</v>
      </c>
      <c r="F133">
        <v>41</v>
      </c>
      <c r="G133">
        <v>41</v>
      </c>
    </row>
    <row r="134" spans="5:7" ht="15">
      <c r="E134" s="60" t="s">
        <v>24</v>
      </c>
      <c r="F134">
        <v>18</v>
      </c>
      <c r="G134">
        <v>18</v>
      </c>
    </row>
    <row r="135" spans="5:7" ht="15">
      <c r="E135" s="61" t="s">
        <v>11</v>
      </c>
      <c r="F135">
        <v>11</v>
      </c>
      <c r="G135">
        <v>11</v>
      </c>
    </row>
    <row r="136" spans="5:7" ht="15">
      <c r="E136" s="61" t="s">
        <v>20</v>
      </c>
      <c r="F136">
        <v>7</v>
      </c>
      <c r="G136">
        <v>7</v>
      </c>
    </row>
    <row r="137" spans="5:7" ht="15">
      <c r="E137" s="59" t="s">
        <v>33</v>
      </c>
      <c r="F137">
        <v>37276</v>
      </c>
      <c r="G137">
        <v>37276</v>
      </c>
    </row>
  </sheetData>
  <mergeCells count="2">
    <mergeCell ref="E1:R1"/>
    <mergeCell ref="E2:R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ECAF1-9C88-4E04-B11A-E2A35611EC60}">
  <dimension ref="A1:AC133"/>
  <sheetViews>
    <sheetView topLeftCell="E1" workbookViewId="0">
      <selection activeCell="G9" sqref="G9"/>
    </sheetView>
  </sheetViews>
  <sheetFormatPr defaultColWidth="9.1796875" defaultRowHeight="12.5" outlineLevelRow="1" outlineLevelCol="1"/>
  <cols>
    <col min="1" max="1" width="26" style="2" hidden="1" customWidth="1" outlineLevel="1"/>
    <col min="2" max="2" width="13.1796875" style="2" hidden="1" customWidth="1" outlineLevel="1"/>
    <col min="3" max="3" width="12" style="2" hidden="1" customWidth="1" outlineLevel="1"/>
    <col min="4" max="4" width="20.1796875" style="2" hidden="1" customWidth="1" outlineLevel="1"/>
    <col min="5" max="5" width="24.54296875" style="2" bestFit="1" customWidth="1" collapsed="1"/>
    <col min="6" max="11" width="11" style="66" bestFit="1" customWidth="1"/>
    <col min="12" max="17" width="11.81640625" style="66" bestFit="1" customWidth="1"/>
    <col min="18" max="18" width="12.7265625" style="66" customWidth="1"/>
    <col min="19" max="19" width="11.54296875" style="66" customWidth="1"/>
    <col min="20" max="20" width="15.1796875" style="66" customWidth="1"/>
    <col min="21" max="21" width="9.453125" style="66" bestFit="1" customWidth="1"/>
    <col min="22" max="23" width="9.1796875" style="2"/>
    <col min="24" max="24" width="17.26953125" style="2" bestFit="1" customWidth="1"/>
    <col min="25" max="25" width="13.1796875" style="2" bestFit="1" customWidth="1"/>
    <col min="26" max="16384" width="9.1796875" style="2"/>
  </cols>
  <sheetData>
    <row r="1" spans="1:25" ht="39" customHeight="1" thickBot="1">
      <c r="E1" s="144" t="s">
        <v>50</v>
      </c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6"/>
      <c r="S1" s="70"/>
      <c r="T1" s="71"/>
      <c r="U1" s="72"/>
      <c r="X1" s="138"/>
      <c r="Y1" s="46"/>
    </row>
    <row r="2" spans="1:25" ht="38.25" customHeight="1" thickBot="1">
      <c r="E2" s="144" t="s">
        <v>51</v>
      </c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6"/>
      <c r="S2" s="74">
        <v>2020</v>
      </c>
      <c r="T2" s="75"/>
      <c r="U2" s="76"/>
      <c r="X2" s="138"/>
      <c r="Y2" s="46"/>
    </row>
    <row r="3" spans="1:25" ht="17.25" customHeight="1">
      <c r="A3" s="78" t="s">
        <v>52</v>
      </c>
      <c r="B3" s="78" t="s">
        <v>53</v>
      </c>
      <c r="C3" s="78" t="s">
        <v>54</v>
      </c>
      <c r="D3" s="78" t="s">
        <v>55</v>
      </c>
      <c r="E3" s="79" t="s">
        <v>56</v>
      </c>
      <c r="F3" s="80">
        <v>44197</v>
      </c>
      <c r="G3" s="80">
        <v>44228</v>
      </c>
      <c r="H3" s="80">
        <v>44256</v>
      </c>
      <c r="I3" s="80">
        <v>44287</v>
      </c>
      <c r="J3" s="80">
        <v>44317</v>
      </c>
      <c r="K3" s="80">
        <v>44348</v>
      </c>
      <c r="L3" s="80">
        <v>44378</v>
      </c>
      <c r="M3" s="80">
        <v>44409</v>
      </c>
      <c r="N3" s="80">
        <v>44440</v>
      </c>
      <c r="O3" s="80">
        <v>44470</v>
      </c>
      <c r="P3" s="80" t="s">
        <v>57</v>
      </c>
      <c r="Q3" s="80">
        <v>44531</v>
      </c>
      <c r="R3" s="81" t="s">
        <v>58</v>
      </c>
      <c r="S3" s="82" t="s">
        <v>26</v>
      </c>
      <c r="T3" s="82" t="s">
        <v>59</v>
      </c>
      <c r="U3" s="83" t="s">
        <v>8</v>
      </c>
      <c r="X3" s="139"/>
      <c r="Y3" s="46"/>
    </row>
    <row r="4" spans="1:25" ht="17.25" hidden="1" customHeight="1" outlineLevel="1">
      <c r="A4" s="84" t="s">
        <v>60</v>
      </c>
      <c r="B4" s="84" t="s">
        <v>61</v>
      </c>
      <c r="C4" s="84"/>
      <c r="D4" s="84" t="s">
        <v>62</v>
      </c>
      <c r="E4" s="85" t="s">
        <v>63</v>
      </c>
      <c r="F4" s="86">
        <v>144</v>
      </c>
      <c r="G4" s="86">
        <v>0</v>
      </c>
      <c r="H4" s="86">
        <v>0</v>
      </c>
      <c r="I4" s="86">
        <v>0</v>
      </c>
      <c r="J4" s="86">
        <v>547</v>
      </c>
      <c r="K4" s="86">
        <v>985</v>
      </c>
      <c r="L4" s="86">
        <v>8613</v>
      </c>
      <c r="M4" s="86">
        <v>12320</v>
      </c>
      <c r="N4" s="86">
        <v>0</v>
      </c>
      <c r="O4" s="87">
        <v>0</v>
      </c>
      <c r="P4" s="86">
        <v>0</v>
      </c>
      <c r="Q4" s="86">
        <v>0</v>
      </c>
      <c r="R4" s="88">
        <v>22609</v>
      </c>
      <c r="S4" s="86">
        <v>4516</v>
      </c>
      <c r="T4" s="86">
        <v>18093</v>
      </c>
      <c r="U4" s="89">
        <v>400.64</v>
      </c>
      <c r="X4" s="140"/>
      <c r="Y4" s="46"/>
    </row>
    <row r="5" spans="1:25" ht="17.25" hidden="1" customHeight="1" outlineLevel="1">
      <c r="A5" s="84" t="s">
        <v>64</v>
      </c>
      <c r="B5" s="84" t="s">
        <v>61</v>
      </c>
      <c r="C5" s="84"/>
      <c r="D5" s="84" t="s">
        <v>62</v>
      </c>
      <c r="E5" s="85" t="s">
        <v>63</v>
      </c>
      <c r="F5" s="86">
        <v>0</v>
      </c>
      <c r="G5" s="86">
        <v>0</v>
      </c>
      <c r="H5" s="86">
        <v>0</v>
      </c>
      <c r="I5" s="86">
        <v>0</v>
      </c>
      <c r="J5" s="86">
        <v>0</v>
      </c>
      <c r="K5" s="86">
        <v>0</v>
      </c>
      <c r="L5" s="86">
        <v>0</v>
      </c>
      <c r="M5" s="86">
        <v>0</v>
      </c>
      <c r="N5" s="86">
        <v>0</v>
      </c>
      <c r="O5" s="86">
        <v>0</v>
      </c>
      <c r="P5" s="86">
        <v>0</v>
      </c>
      <c r="Q5" s="86">
        <v>0</v>
      </c>
      <c r="R5" s="88">
        <v>0</v>
      </c>
      <c r="S5" s="86">
        <v>0</v>
      </c>
      <c r="T5" s="86">
        <v>0</v>
      </c>
      <c r="U5" s="89">
        <v>0</v>
      </c>
      <c r="X5" s="61"/>
      <c r="Y5"/>
    </row>
    <row r="6" spans="1:25" ht="17.25" customHeight="1" collapsed="1">
      <c r="A6" s="84"/>
      <c r="B6" s="84"/>
      <c r="C6" s="84"/>
      <c r="D6" s="84"/>
      <c r="E6" s="90" t="s">
        <v>63</v>
      </c>
      <c r="F6" s="77">
        <v>144</v>
      </c>
      <c r="G6" s="77">
        <v>0</v>
      </c>
      <c r="H6" s="77">
        <v>0</v>
      </c>
      <c r="I6" s="77">
        <v>0</v>
      </c>
      <c r="J6" s="77">
        <v>547</v>
      </c>
      <c r="K6" s="77">
        <v>985</v>
      </c>
      <c r="L6" s="77">
        <v>8613</v>
      </c>
      <c r="M6" s="77">
        <v>12320</v>
      </c>
      <c r="N6" s="77">
        <v>0</v>
      </c>
      <c r="O6" s="77">
        <v>0</v>
      </c>
      <c r="P6" s="77">
        <v>0</v>
      </c>
      <c r="Q6" s="77">
        <v>0</v>
      </c>
      <c r="R6" s="91">
        <v>22609</v>
      </c>
      <c r="S6" s="77">
        <v>4516</v>
      </c>
      <c r="T6" s="77">
        <v>18093</v>
      </c>
      <c r="U6" s="92">
        <v>400.64</v>
      </c>
      <c r="X6" s="61"/>
      <c r="Y6"/>
    </row>
    <row r="7" spans="1:25" ht="17.25" hidden="1" customHeight="1" outlineLevel="1">
      <c r="A7" s="84" t="s">
        <v>60</v>
      </c>
      <c r="B7" s="84" t="s">
        <v>5</v>
      </c>
      <c r="C7" s="84"/>
      <c r="D7" s="84" t="s">
        <v>62</v>
      </c>
      <c r="E7" s="85" t="s">
        <v>65</v>
      </c>
      <c r="F7" s="86">
        <v>284</v>
      </c>
      <c r="G7" s="86">
        <v>257</v>
      </c>
      <c r="H7" s="86">
        <v>432</v>
      </c>
      <c r="I7" s="86">
        <v>656</v>
      </c>
      <c r="J7" s="86">
        <v>921</v>
      </c>
      <c r="K7" s="86">
        <v>1029</v>
      </c>
      <c r="L7" s="86">
        <v>3718</v>
      </c>
      <c r="M7" s="86">
        <v>4621</v>
      </c>
      <c r="N7" s="86">
        <v>0</v>
      </c>
      <c r="O7" s="86">
        <v>0</v>
      </c>
      <c r="P7" s="86">
        <v>0</v>
      </c>
      <c r="Q7" s="86">
        <v>0</v>
      </c>
      <c r="R7" s="88">
        <v>11918</v>
      </c>
      <c r="S7" s="86">
        <v>4279</v>
      </c>
      <c r="T7" s="86">
        <v>7639</v>
      </c>
      <c r="U7" s="89">
        <v>178.52</v>
      </c>
      <c r="X7" s="140"/>
      <c r="Y7" s="46"/>
    </row>
    <row r="8" spans="1:25" ht="17.25" hidden="1" customHeight="1" outlineLevel="1">
      <c r="A8" s="84" t="s">
        <v>64</v>
      </c>
      <c r="B8" s="84" t="s">
        <v>5</v>
      </c>
      <c r="C8" s="84"/>
      <c r="D8" s="84" t="s">
        <v>62</v>
      </c>
      <c r="E8" s="85" t="s">
        <v>65</v>
      </c>
      <c r="F8" s="86">
        <v>0</v>
      </c>
      <c r="G8" s="86">
        <v>0</v>
      </c>
      <c r="H8" s="86">
        <v>0</v>
      </c>
      <c r="I8" s="86">
        <v>0</v>
      </c>
      <c r="J8" s="86">
        <v>0</v>
      </c>
      <c r="K8" s="86">
        <v>0</v>
      </c>
      <c r="L8" s="86">
        <v>0</v>
      </c>
      <c r="M8" s="86">
        <v>0</v>
      </c>
      <c r="N8" s="86">
        <v>0</v>
      </c>
      <c r="O8" s="86">
        <v>0</v>
      </c>
      <c r="P8" s="86">
        <v>0</v>
      </c>
      <c r="Q8" s="86">
        <v>0</v>
      </c>
      <c r="R8" s="88">
        <v>0</v>
      </c>
      <c r="S8" s="86">
        <v>0</v>
      </c>
      <c r="T8" s="86">
        <v>0</v>
      </c>
      <c r="U8" s="89">
        <v>0</v>
      </c>
      <c r="X8" s="61"/>
      <c r="Y8"/>
    </row>
    <row r="9" spans="1:25" ht="17.25" customHeight="1" collapsed="1">
      <c r="A9" s="84"/>
      <c r="B9" s="84"/>
      <c r="C9" s="84"/>
      <c r="D9" s="84"/>
      <c r="E9" s="90" t="s">
        <v>65</v>
      </c>
      <c r="F9" s="77">
        <v>284</v>
      </c>
      <c r="G9" s="77">
        <v>257</v>
      </c>
      <c r="H9" s="77">
        <v>432</v>
      </c>
      <c r="I9" s="77">
        <v>656</v>
      </c>
      <c r="J9" s="77">
        <v>921</v>
      </c>
      <c r="K9" s="77">
        <v>1029</v>
      </c>
      <c r="L9" s="77">
        <v>3718</v>
      </c>
      <c r="M9" s="77">
        <v>4621</v>
      </c>
      <c r="N9" s="77">
        <v>0</v>
      </c>
      <c r="O9" s="77">
        <v>0</v>
      </c>
      <c r="P9" s="77">
        <v>0</v>
      </c>
      <c r="Q9" s="77">
        <v>0</v>
      </c>
      <c r="R9" s="91">
        <v>11918</v>
      </c>
      <c r="S9" s="77">
        <v>4279</v>
      </c>
      <c r="T9" s="77">
        <v>7639</v>
      </c>
      <c r="U9" s="92">
        <v>178.52</v>
      </c>
      <c r="X9" s="61"/>
      <c r="Y9"/>
    </row>
    <row r="10" spans="1:25" ht="17.25" hidden="1" customHeight="1" outlineLevel="1">
      <c r="A10" s="84" t="s">
        <v>60</v>
      </c>
      <c r="B10" s="84" t="s">
        <v>66</v>
      </c>
      <c r="C10" s="84"/>
      <c r="D10" s="84" t="s">
        <v>62</v>
      </c>
      <c r="E10" s="85" t="s">
        <v>67</v>
      </c>
      <c r="F10" s="86">
        <v>88</v>
      </c>
      <c r="G10" s="86">
        <v>32</v>
      </c>
      <c r="H10" s="86">
        <v>47</v>
      </c>
      <c r="I10" s="86">
        <v>52</v>
      </c>
      <c r="J10" s="86">
        <v>555</v>
      </c>
      <c r="K10" s="86">
        <v>416</v>
      </c>
      <c r="L10" s="86">
        <v>599</v>
      </c>
      <c r="M10" s="86">
        <v>1373</v>
      </c>
      <c r="N10" s="86">
        <v>0</v>
      </c>
      <c r="O10" s="86">
        <v>0</v>
      </c>
      <c r="P10" s="86">
        <v>0</v>
      </c>
      <c r="Q10" s="86">
        <v>0</v>
      </c>
      <c r="R10" s="88">
        <v>3162</v>
      </c>
      <c r="S10" s="86">
        <v>2777</v>
      </c>
      <c r="T10" s="86">
        <v>385</v>
      </c>
      <c r="U10" s="89">
        <v>13.86</v>
      </c>
      <c r="X10" s="140"/>
      <c r="Y10" s="46"/>
    </row>
    <row r="11" spans="1:25" ht="17.25" hidden="1" customHeight="1" outlineLevel="1">
      <c r="A11" s="84" t="s">
        <v>64</v>
      </c>
      <c r="B11" s="84" t="s">
        <v>66</v>
      </c>
      <c r="C11" s="84"/>
      <c r="D11" s="84" t="s">
        <v>62</v>
      </c>
      <c r="E11" s="85" t="s">
        <v>67</v>
      </c>
      <c r="F11" s="86">
        <v>0</v>
      </c>
      <c r="G11" s="86">
        <v>0</v>
      </c>
      <c r="H11" s="86">
        <v>0</v>
      </c>
      <c r="I11" s="86">
        <v>0</v>
      </c>
      <c r="J11" s="86">
        <v>0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  <c r="P11" s="86">
        <v>0</v>
      </c>
      <c r="Q11" s="86">
        <v>0</v>
      </c>
      <c r="R11" s="88">
        <v>0</v>
      </c>
      <c r="S11" s="86">
        <v>0</v>
      </c>
      <c r="T11" s="86">
        <v>0</v>
      </c>
      <c r="U11" s="89">
        <v>0</v>
      </c>
      <c r="X11" s="61"/>
      <c r="Y11"/>
    </row>
    <row r="12" spans="1:25" ht="17.25" customHeight="1" collapsed="1">
      <c r="A12" s="84"/>
      <c r="B12" s="84"/>
      <c r="C12" s="84"/>
      <c r="D12" s="84"/>
      <c r="E12" s="90" t="s">
        <v>67</v>
      </c>
      <c r="F12" s="77">
        <v>88</v>
      </c>
      <c r="G12" s="77">
        <v>32</v>
      </c>
      <c r="H12" s="77">
        <v>47</v>
      </c>
      <c r="I12" s="77">
        <v>52</v>
      </c>
      <c r="J12" s="77">
        <v>555</v>
      </c>
      <c r="K12" s="77">
        <v>416</v>
      </c>
      <c r="L12" s="77">
        <v>599</v>
      </c>
      <c r="M12" s="77">
        <v>1373</v>
      </c>
      <c r="N12" s="77">
        <v>0</v>
      </c>
      <c r="O12" s="77">
        <v>0</v>
      </c>
      <c r="P12" s="77">
        <v>0</v>
      </c>
      <c r="Q12" s="77">
        <v>0</v>
      </c>
      <c r="R12" s="91">
        <v>3162</v>
      </c>
      <c r="S12" s="77">
        <v>2777</v>
      </c>
      <c r="T12" s="77">
        <v>385</v>
      </c>
      <c r="U12" s="92">
        <v>13.86</v>
      </c>
      <c r="X12" s="61"/>
      <c r="Y12"/>
    </row>
    <row r="13" spans="1:25" ht="17.25" hidden="1" customHeight="1" outlineLevel="1">
      <c r="A13" s="84" t="s">
        <v>60</v>
      </c>
      <c r="B13" s="84" t="s">
        <v>68</v>
      </c>
      <c r="C13" s="84"/>
      <c r="D13" s="84" t="s">
        <v>62</v>
      </c>
      <c r="E13" s="85" t="s">
        <v>69</v>
      </c>
      <c r="F13" s="86">
        <v>81</v>
      </c>
      <c r="G13" s="86">
        <v>29</v>
      </c>
      <c r="H13" s="86">
        <v>18</v>
      </c>
      <c r="I13" s="86">
        <v>42</v>
      </c>
      <c r="J13" s="86">
        <v>97</v>
      </c>
      <c r="K13" s="86">
        <v>96</v>
      </c>
      <c r="L13" s="86">
        <v>447</v>
      </c>
      <c r="M13" s="86">
        <v>1149</v>
      </c>
      <c r="N13" s="86">
        <v>0</v>
      </c>
      <c r="O13" s="86">
        <v>0</v>
      </c>
      <c r="P13" s="86">
        <v>0</v>
      </c>
      <c r="Q13" s="86">
        <v>0</v>
      </c>
      <c r="R13" s="88">
        <v>1959</v>
      </c>
      <c r="S13" s="86">
        <v>2938</v>
      </c>
      <c r="T13" s="86">
        <v>-979</v>
      </c>
      <c r="U13" s="89">
        <v>-33.32</v>
      </c>
      <c r="X13" s="139"/>
      <c r="Y13" s="46"/>
    </row>
    <row r="14" spans="1:25" ht="17.25" hidden="1" customHeight="1" outlineLevel="1">
      <c r="A14" s="84" t="s">
        <v>64</v>
      </c>
      <c r="B14" s="84" t="s">
        <v>68</v>
      </c>
      <c r="C14" s="84"/>
      <c r="D14" s="84" t="s">
        <v>62</v>
      </c>
      <c r="E14" s="85" t="s">
        <v>69</v>
      </c>
      <c r="F14" s="86">
        <v>0</v>
      </c>
      <c r="G14" s="86">
        <v>0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86">
        <v>0</v>
      </c>
      <c r="Q14" s="86">
        <v>0</v>
      </c>
      <c r="R14" s="88">
        <v>0</v>
      </c>
      <c r="S14" s="86">
        <v>0</v>
      </c>
      <c r="T14" s="86">
        <v>0</v>
      </c>
      <c r="U14" s="89">
        <v>0</v>
      </c>
      <c r="X14" s="140"/>
      <c r="Y14" s="46"/>
    </row>
    <row r="15" spans="1:25" ht="17.25" customHeight="1" collapsed="1">
      <c r="A15" s="84"/>
      <c r="B15" s="84"/>
      <c r="C15" s="84"/>
      <c r="D15" s="84"/>
      <c r="E15" s="90" t="s">
        <v>69</v>
      </c>
      <c r="F15" s="77">
        <v>81</v>
      </c>
      <c r="G15" s="77">
        <v>29</v>
      </c>
      <c r="H15" s="77">
        <v>18</v>
      </c>
      <c r="I15" s="77">
        <v>42</v>
      </c>
      <c r="J15" s="77">
        <v>97</v>
      </c>
      <c r="K15" s="77">
        <v>96</v>
      </c>
      <c r="L15" s="77">
        <v>447</v>
      </c>
      <c r="M15" s="77">
        <v>1149</v>
      </c>
      <c r="N15" s="77">
        <v>0</v>
      </c>
      <c r="O15" s="77">
        <v>0</v>
      </c>
      <c r="P15" s="77">
        <v>0</v>
      </c>
      <c r="Q15" s="77">
        <v>0</v>
      </c>
      <c r="R15" s="91">
        <v>1959</v>
      </c>
      <c r="S15" s="77">
        <v>2938</v>
      </c>
      <c r="T15" s="77">
        <v>-979</v>
      </c>
      <c r="U15" s="92">
        <v>-33.32</v>
      </c>
      <c r="X15" s="61"/>
      <c r="Y15"/>
    </row>
    <row r="16" spans="1:25" ht="17.25" hidden="1" customHeight="1" outlineLevel="1">
      <c r="A16" s="84" t="s">
        <v>60</v>
      </c>
      <c r="B16" s="84" t="s">
        <v>70</v>
      </c>
      <c r="C16" s="84"/>
      <c r="D16" s="84" t="s">
        <v>62</v>
      </c>
      <c r="E16" s="85" t="s">
        <v>71</v>
      </c>
      <c r="F16" s="86">
        <v>0</v>
      </c>
      <c r="G16" s="86">
        <v>0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86">
        <v>0</v>
      </c>
      <c r="Q16" s="86">
        <v>0</v>
      </c>
      <c r="R16" s="88">
        <v>0</v>
      </c>
      <c r="S16" s="86">
        <v>0</v>
      </c>
      <c r="T16" s="86">
        <v>0</v>
      </c>
      <c r="U16" s="89">
        <v>0</v>
      </c>
      <c r="X16" s="61"/>
      <c r="Y16"/>
    </row>
    <row r="17" spans="1:25" ht="17.25" hidden="1" customHeight="1" outlineLevel="1">
      <c r="A17" s="84" t="s">
        <v>64</v>
      </c>
      <c r="B17" s="84" t="s">
        <v>70</v>
      </c>
      <c r="C17" s="84"/>
      <c r="D17" s="84" t="s">
        <v>62</v>
      </c>
      <c r="E17" s="85" t="s">
        <v>71</v>
      </c>
      <c r="F17" s="86">
        <v>0</v>
      </c>
      <c r="G17" s="86">
        <v>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86">
        <v>0</v>
      </c>
      <c r="Q17" s="86">
        <v>0</v>
      </c>
      <c r="R17" s="88">
        <v>0</v>
      </c>
      <c r="S17" s="86">
        <v>0</v>
      </c>
      <c r="T17" s="86">
        <v>0</v>
      </c>
      <c r="U17" s="89">
        <v>0</v>
      </c>
      <c r="X17" s="140"/>
      <c r="Y17" s="46"/>
    </row>
    <row r="18" spans="1:25" ht="17.25" customHeight="1" collapsed="1">
      <c r="B18" s="84"/>
      <c r="C18" s="84"/>
      <c r="E18" s="90" t="s">
        <v>71</v>
      </c>
      <c r="F18" s="77">
        <v>0</v>
      </c>
      <c r="G18" s="77">
        <v>0</v>
      </c>
      <c r="H18" s="93">
        <v>0</v>
      </c>
      <c r="I18" s="77">
        <v>0</v>
      </c>
      <c r="J18" s="94">
        <v>0</v>
      </c>
      <c r="K18" s="77">
        <v>0</v>
      </c>
      <c r="L18" s="93">
        <v>0</v>
      </c>
      <c r="M18" s="93">
        <v>0</v>
      </c>
      <c r="N18" s="94">
        <v>0</v>
      </c>
      <c r="O18" s="94">
        <v>0</v>
      </c>
      <c r="P18" s="95">
        <v>0</v>
      </c>
      <c r="Q18" s="93">
        <v>0</v>
      </c>
      <c r="R18" s="91">
        <v>0</v>
      </c>
      <c r="S18" s="77">
        <v>0</v>
      </c>
      <c r="T18" s="77">
        <v>0</v>
      </c>
      <c r="U18" s="92">
        <v>0</v>
      </c>
      <c r="X18" s="61"/>
      <c r="Y18"/>
    </row>
    <row r="19" spans="1:25" ht="17.25" hidden="1" customHeight="1" outlineLevel="1">
      <c r="A19" s="84" t="s">
        <v>60</v>
      </c>
      <c r="B19" s="84" t="s">
        <v>72</v>
      </c>
      <c r="C19" s="84"/>
      <c r="D19" s="84" t="s">
        <v>62</v>
      </c>
      <c r="E19" s="85" t="s">
        <v>73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v>0</v>
      </c>
      <c r="R19" s="88">
        <v>0</v>
      </c>
      <c r="S19" s="86">
        <v>0</v>
      </c>
      <c r="T19" s="86">
        <v>0</v>
      </c>
      <c r="U19" s="89">
        <v>0</v>
      </c>
      <c r="X19" s="61"/>
      <c r="Y19"/>
    </row>
    <row r="20" spans="1:25" ht="17.25" hidden="1" customHeight="1" outlineLevel="1">
      <c r="A20" s="84" t="s">
        <v>64</v>
      </c>
      <c r="B20" s="84" t="s">
        <v>72</v>
      </c>
      <c r="C20" s="84"/>
      <c r="D20" s="84" t="s">
        <v>62</v>
      </c>
      <c r="E20" s="85" t="s">
        <v>73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86">
        <v>0</v>
      </c>
      <c r="Q20" s="86">
        <v>0</v>
      </c>
      <c r="R20" s="88">
        <v>0</v>
      </c>
      <c r="S20" s="86">
        <v>0</v>
      </c>
      <c r="T20" s="86">
        <v>0</v>
      </c>
      <c r="U20" s="89">
        <v>0</v>
      </c>
      <c r="X20" s="140"/>
      <c r="Y20" s="46"/>
    </row>
    <row r="21" spans="1:25" ht="17.25" customHeight="1" collapsed="1" thickBot="1">
      <c r="B21" s="84"/>
      <c r="C21" s="84"/>
      <c r="E21" s="90" t="s">
        <v>73</v>
      </c>
      <c r="F21" s="77">
        <v>0</v>
      </c>
      <c r="G21" s="77">
        <v>0</v>
      </c>
      <c r="H21" s="93">
        <v>0</v>
      </c>
      <c r="I21" s="77">
        <v>0</v>
      </c>
      <c r="J21" s="94">
        <v>0</v>
      </c>
      <c r="K21" s="77">
        <v>0</v>
      </c>
      <c r="L21" s="93">
        <v>0</v>
      </c>
      <c r="M21" s="93">
        <v>0</v>
      </c>
      <c r="N21" s="94">
        <v>0</v>
      </c>
      <c r="O21" s="94">
        <v>0</v>
      </c>
      <c r="P21" s="95">
        <v>0</v>
      </c>
      <c r="Q21" s="93">
        <v>0</v>
      </c>
      <c r="R21" s="91">
        <v>0</v>
      </c>
      <c r="S21" s="77">
        <v>0</v>
      </c>
      <c r="T21" s="77">
        <v>0</v>
      </c>
      <c r="U21" s="92">
        <v>0</v>
      </c>
      <c r="X21" s="61"/>
      <c r="Y21"/>
    </row>
    <row r="22" spans="1:25" ht="17.25" customHeight="1" thickBot="1">
      <c r="B22" s="84"/>
      <c r="C22" s="84"/>
      <c r="E22" s="96" t="s">
        <v>74</v>
      </c>
      <c r="F22" s="97">
        <v>597</v>
      </c>
      <c r="G22" s="98">
        <v>318</v>
      </c>
      <c r="H22" s="98">
        <v>497</v>
      </c>
      <c r="I22" s="98">
        <v>750</v>
      </c>
      <c r="J22" s="98">
        <v>2120</v>
      </c>
      <c r="K22" s="99">
        <v>2526</v>
      </c>
      <c r="L22" s="99">
        <v>13377</v>
      </c>
      <c r="M22" s="99">
        <v>19463</v>
      </c>
      <c r="N22" s="99">
        <v>0</v>
      </c>
      <c r="O22" s="99">
        <v>0</v>
      </c>
      <c r="P22" s="99">
        <v>0</v>
      </c>
      <c r="Q22" s="100">
        <v>0</v>
      </c>
      <c r="R22" s="101">
        <v>39648</v>
      </c>
      <c r="S22" s="99">
        <v>14510</v>
      </c>
      <c r="T22" s="99">
        <v>25138</v>
      </c>
      <c r="U22" s="102">
        <v>173.25</v>
      </c>
      <c r="X22" s="61"/>
      <c r="Y22"/>
    </row>
    <row r="23" spans="1:25" ht="17.25" hidden="1" customHeight="1" outlineLevel="1">
      <c r="A23" s="84" t="s">
        <v>60</v>
      </c>
      <c r="B23" s="84" t="s">
        <v>61</v>
      </c>
      <c r="C23" s="84"/>
      <c r="D23" s="84" t="s">
        <v>62</v>
      </c>
      <c r="E23" s="85" t="s">
        <v>63</v>
      </c>
      <c r="F23" s="86">
        <v>1367</v>
      </c>
      <c r="G23" s="86">
        <v>1129</v>
      </c>
      <c r="H23" s="86">
        <v>1557</v>
      </c>
      <c r="I23" s="86">
        <v>0</v>
      </c>
      <c r="J23" s="86">
        <v>0</v>
      </c>
      <c r="K23" s="86">
        <v>0</v>
      </c>
      <c r="L23" s="86">
        <v>266</v>
      </c>
      <c r="M23" s="86">
        <v>197</v>
      </c>
      <c r="N23" s="86">
        <v>1291</v>
      </c>
      <c r="O23" s="86">
        <v>759.83</v>
      </c>
      <c r="P23" s="86">
        <v>0</v>
      </c>
      <c r="Q23" s="86">
        <v>173</v>
      </c>
      <c r="R23" s="88">
        <v>4516</v>
      </c>
      <c r="S23" s="86">
        <v>4516</v>
      </c>
      <c r="T23" s="86">
        <v>0</v>
      </c>
      <c r="U23" s="89">
        <v>0</v>
      </c>
      <c r="X23" s="139"/>
      <c r="Y23" s="46"/>
    </row>
    <row r="24" spans="1:25" ht="17.25" hidden="1" customHeight="1" outlineLevel="1">
      <c r="A24" s="84" t="s">
        <v>64</v>
      </c>
      <c r="B24" s="84" t="s">
        <v>61</v>
      </c>
      <c r="C24" s="84"/>
      <c r="D24" s="84" t="s">
        <v>62</v>
      </c>
      <c r="E24" s="85" t="s">
        <v>63</v>
      </c>
      <c r="F24" s="86">
        <v>0</v>
      </c>
      <c r="G24" s="86">
        <v>0</v>
      </c>
      <c r="H24" s="86">
        <v>0</v>
      </c>
      <c r="I24" s="86">
        <v>0</v>
      </c>
      <c r="J24" s="86">
        <v>0</v>
      </c>
      <c r="K24" s="86">
        <v>0</v>
      </c>
      <c r="L24" s="86">
        <v>0</v>
      </c>
      <c r="M24" s="86">
        <v>0</v>
      </c>
      <c r="N24" s="86">
        <v>0</v>
      </c>
      <c r="O24" s="86">
        <v>0</v>
      </c>
      <c r="P24" s="86">
        <v>0</v>
      </c>
      <c r="Q24" s="86">
        <v>0</v>
      </c>
      <c r="R24" s="88">
        <v>0</v>
      </c>
      <c r="S24" s="86">
        <v>0</v>
      </c>
      <c r="T24" s="86">
        <v>0</v>
      </c>
      <c r="U24" s="89">
        <v>0</v>
      </c>
      <c r="X24" s="140"/>
      <c r="Y24" s="46"/>
    </row>
    <row r="25" spans="1:25" ht="17.25" hidden="1" customHeight="1" outlineLevel="1">
      <c r="A25" s="84" t="s">
        <v>60</v>
      </c>
      <c r="B25" s="84" t="s">
        <v>5</v>
      </c>
      <c r="C25" s="84"/>
      <c r="D25" s="84" t="s">
        <v>62</v>
      </c>
      <c r="E25" s="85" t="s">
        <v>65</v>
      </c>
      <c r="F25" s="86">
        <v>1180</v>
      </c>
      <c r="G25" s="86">
        <v>1293</v>
      </c>
      <c r="H25" s="86">
        <v>437</v>
      </c>
      <c r="I25" s="86">
        <v>0</v>
      </c>
      <c r="J25" s="86">
        <v>19</v>
      </c>
      <c r="K25" s="86">
        <v>70</v>
      </c>
      <c r="L25" s="86">
        <v>347</v>
      </c>
      <c r="M25" s="86">
        <v>933</v>
      </c>
      <c r="N25" s="86">
        <v>581</v>
      </c>
      <c r="O25" s="86">
        <v>252</v>
      </c>
      <c r="P25" s="86">
        <v>738</v>
      </c>
      <c r="Q25" s="86">
        <v>555</v>
      </c>
      <c r="R25" s="88">
        <v>4279</v>
      </c>
      <c r="S25" s="86">
        <v>4279</v>
      </c>
      <c r="T25" s="86">
        <v>0</v>
      </c>
      <c r="U25" s="89">
        <v>0</v>
      </c>
      <c r="X25" s="61"/>
      <c r="Y25"/>
    </row>
    <row r="26" spans="1:25" ht="17.25" hidden="1" customHeight="1" outlineLevel="1">
      <c r="A26" s="84" t="s">
        <v>64</v>
      </c>
      <c r="B26" s="84" t="s">
        <v>5</v>
      </c>
      <c r="C26" s="84"/>
      <c r="D26" s="84" t="s">
        <v>62</v>
      </c>
      <c r="E26" s="85" t="s">
        <v>65</v>
      </c>
      <c r="F26" s="86">
        <v>0</v>
      </c>
      <c r="G26" s="86">
        <v>0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6">
        <v>0</v>
      </c>
      <c r="O26" s="86">
        <v>0</v>
      </c>
      <c r="P26" s="86">
        <v>0</v>
      </c>
      <c r="Q26" s="86">
        <v>0</v>
      </c>
      <c r="R26" s="88">
        <v>0</v>
      </c>
      <c r="S26" s="86">
        <v>0</v>
      </c>
      <c r="T26" s="86">
        <v>0</v>
      </c>
      <c r="U26" s="89">
        <v>0</v>
      </c>
      <c r="X26" s="61"/>
      <c r="Y26"/>
    </row>
    <row r="27" spans="1:25" ht="17.25" hidden="1" customHeight="1" outlineLevel="1">
      <c r="A27" s="84" t="s">
        <v>60</v>
      </c>
      <c r="B27" s="84" t="s">
        <v>66</v>
      </c>
      <c r="C27" s="84"/>
      <c r="D27" s="84" t="s">
        <v>62</v>
      </c>
      <c r="E27" s="85" t="s">
        <v>67</v>
      </c>
      <c r="F27" s="86">
        <v>1063</v>
      </c>
      <c r="G27" s="86">
        <v>776</v>
      </c>
      <c r="H27" s="86">
        <v>637</v>
      </c>
      <c r="I27" s="86">
        <v>2</v>
      </c>
      <c r="J27" s="86">
        <v>10</v>
      </c>
      <c r="K27" s="86">
        <v>22</v>
      </c>
      <c r="L27" s="86">
        <v>122</v>
      </c>
      <c r="M27" s="86">
        <v>145</v>
      </c>
      <c r="N27" s="86">
        <v>201</v>
      </c>
      <c r="O27" s="86">
        <v>193</v>
      </c>
      <c r="P27" s="86">
        <v>100</v>
      </c>
      <c r="Q27" s="86">
        <v>85</v>
      </c>
      <c r="R27" s="88">
        <v>2777</v>
      </c>
      <c r="S27" s="86">
        <v>2777</v>
      </c>
      <c r="T27" s="86">
        <v>0</v>
      </c>
      <c r="U27" s="89">
        <v>0</v>
      </c>
      <c r="X27" s="140"/>
      <c r="Y27" s="46"/>
    </row>
    <row r="28" spans="1:25" ht="17.25" hidden="1" customHeight="1" outlineLevel="1">
      <c r="A28" s="84" t="s">
        <v>64</v>
      </c>
      <c r="B28" s="84" t="s">
        <v>66</v>
      </c>
      <c r="C28" s="84"/>
      <c r="D28" s="84" t="s">
        <v>62</v>
      </c>
      <c r="E28" s="85" t="s">
        <v>67</v>
      </c>
      <c r="F28" s="86">
        <v>0</v>
      </c>
      <c r="G28" s="86">
        <v>0</v>
      </c>
      <c r="H28" s="86">
        <v>0</v>
      </c>
      <c r="I28" s="86">
        <v>0</v>
      </c>
      <c r="J28" s="86">
        <v>0</v>
      </c>
      <c r="K28" s="86">
        <v>0</v>
      </c>
      <c r="L28" s="86">
        <v>0</v>
      </c>
      <c r="M28" s="86">
        <v>0</v>
      </c>
      <c r="N28" s="86">
        <v>0</v>
      </c>
      <c r="O28" s="86">
        <v>0</v>
      </c>
      <c r="P28" s="86">
        <v>0</v>
      </c>
      <c r="Q28" s="86">
        <v>0</v>
      </c>
      <c r="R28" s="88">
        <v>0</v>
      </c>
      <c r="S28" s="86">
        <v>0</v>
      </c>
      <c r="T28" s="86">
        <v>0</v>
      </c>
      <c r="U28" s="89">
        <v>0</v>
      </c>
      <c r="X28" s="61"/>
      <c r="Y28"/>
    </row>
    <row r="29" spans="1:25" ht="17.25" hidden="1" customHeight="1" outlineLevel="1">
      <c r="A29" s="84" t="s">
        <v>60</v>
      </c>
      <c r="B29" s="84" t="s">
        <v>68</v>
      </c>
      <c r="C29" s="84"/>
      <c r="D29" s="84" t="s">
        <v>62</v>
      </c>
      <c r="E29" s="85" t="s">
        <v>69</v>
      </c>
      <c r="F29" s="86">
        <v>959</v>
      </c>
      <c r="G29" s="86">
        <v>1618</v>
      </c>
      <c r="H29" s="86">
        <v>339</v>
      </c>
      <c r="I29" s="86">
        <v>0</v>
      </c>
      <c r="J29" s="86">
        <v>0</v>
      </c>
      <c r="K29" s="86">
        <v>0</v>
      </c>
      <c r="L29" s="86">
        <v>3</v>
      </c>
      <c r="M29" s="86">
        <v>19</v>
      </c>
      <c r="N29" s="86">
        <v>196</v>
      </c>
      <c r="O29" s="86">
        <v>136</v>
      </c>
      <c r="P29" s="86">
        <v>100</v>
      </c>
      <c r="Q29" s="86">
        <v>112</v>
      </c>
      <c r="R29" s="88">
        <v>2938</v>
      </c>
      <c r="S29" s="86">
        <v>2938</v>
      </c>
      <c r="T29" s="86">
        <v>0</v>
      </c>
      <c r="U29" s="89">
        <v>0</v>
      </c>
      <c r="X29" s="61"/>
      <c r="Y29"/>
    </row>
    <row r="30" spans="1:25" ht="17.25" hidden="1" customHeight="1" outlineLevel="1">
      <c r="A30" s="84" t="s">
        <v>64</v>
      </c>
      <c r="B30" s="84" t="s">
        <v>68</v>
      </c>
      <c r="C30" s="84"/>
      <c r="D30" s="84" t="s">
        <v>62</v>
      </c>
      <c r="E30" s="85" t="s">
        <v>69</v>
      </c>
      <c r="F30" s="86">
        <v>0</v>
      </c>
      <c r="G30" s="86">
        <v>0</v>
      </c>
      <c r="H30" s="86">
        <v>0</v>
      </c>
      <c r="I30" s="86">
        <v>0</v>
      </c>
      <c r="J30" s="86">
        <v>0</v>
      </c>
      <c r="K30" s="86">
        <v>0</v>
      </c>
      <c r="L30" s="86">
        <v>0</v>
      </c>
      <c r="M30" s="86">
        <v>0</v>
      </c>
      <c r="N30" s="86">
        <v>0</v>
      </c>
      <c r="O30" s="86">
        <v>0</v>
      </c>
      <c r="P30" s="86">
        <v>0</v>
      </c>
      <c r="Q30" s="86">
        <v>0</v>
      </c>
      <c r="R30" s="88">
        <v>0</v>
      </c>
      <c r="S30" s="86">
        <v>0</v>
      </c>
      <c r="T30" s="86">
        <v>0</v>
      </c>
      <c r="U30" s="89">
        <v>0</v>
      </c>
      <c r="X30" s="140"/>
      <c r="Y30" s="46"/>
    </row>
    <row r="31" spans="1:25" ht="17.25" hidden="1" customHeight="1" outlineLevel="1">
      <c r="A31" s="84" t="s">
        <v>60</v>
      </c>
      <c r="B31" s="84" t="s">
        <v>70</v>
      </c>
      <c r="C31" s="84"/>
      <c r="D31" s="84" t="s">
        <v>62</v>
      </c>
      <c r="E31" s="85" t="s">
        <v>69</v>
      </c>
      <c r="F31" s="86">
        <v>0</v>
      </c>
      <c r="G31" s="86">
        <v>0</v>
      </c>
      <c r="H31" s="86">
        <v>0</v>
      </c>
      <c r="I31" s="86">
        <v>0</v>
      </c>
      <c r="J31" s="86">
        <v>0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  <c r="P31" s="86">
        <v>0</v>
      </c>
      <c r="Q31" s="86">
        <v>0</v>
      </c>
      <c r="R31" s="88">
        <v>0</v>
      </c>
      <c r="S31" s="86">
        <v>0</v>
      </c>
      <c r="T31" s="86">
        <v>0</v>
      </c>
      <c r="U31" s="89">
        <v>0</v>
      </c>
      <c r="X31" s="61"/>
      <c r="Y31"/>
    </row>
    <row r="32" spans="1:25" ht="17.25" hidden="1" customHeight="1" outlineLevel="1">
      <c r="A32" s="84" t="s">
        <v>64</v>
      </c>
      <c r="B32" s="84" t="s">
        <v>70</v>
      </c>
      <c r="C32" s="84"/>
      <c r="D32" s="84" t="s">
        <v>62</v>
      </c>
      <c r="E32" s="85" t="s">
        <v>69</v>
      </c>
      <c r="F32" s="86">
        <v>0</v>
      </c>
      <c r="G32" s="86">
        <v>0</v>
      </c>
      <c r="H32" s="86">
        <v>0</v>
      </c>
      <c r="I32" s="86">
        <v>0</v>
      </c>
      <c r="J32" s="86">
        <v>0</v>
      </c>
      <c r="K32" s="86">
        <v>0</v>
      </c>
      <c r="L32" s="86">
        <v>0</v>
      </c>
      <c r="M32" s="86">
        <v>0</v>
      </c>
      <c r="N32" s="86">
        <v>0</v>
      </c>
      <c r="O32" s="86">
        <v>0</v>
      </c>
      <c r="P32" s="86">
        <v>0</v>
      </c>
      <c r="Q32" s="86">
        <v>0</v>
      </c>
      <c r="R32" s="88">
        <v>0</v>
      </c>
      <c r="S32" s="86">
        <v>0</v>
      </c>
      <c r="T32" s="86">
        <v>0</v>
      </c>
      <c r="U32" s="89">
        <v>0</v>
      </c>
      <c r="X32" s="61"/>
      <c r="Y32"/>
    </row>
    <row r="33" spans="1:25" ht="17.25" hidden="1" customHeight="1" outlineLevel="1">
      <c r="A33" s="84" t="s">
        <v>60</v>
      </c>
      <c r="B33" s="84" t="s">
        <v>72</v>
      </c>
      <c r="C33" s="84"/>
      <c r="D33" s="84" t="s">
        <v>62</v>
      </c>
      <c r="E33" s="85" t="s">
        <v>73</v>
      </c>
      <c r="F33" s="86">
        <v>0</v>
      </c>
      <c r="G33" s="86">
        <v>0</v>
      </c>
      <c r="H33" s="86">
        <v>0</v>
      </c>
      <c r="I33" s="86">
        <v>0</v>
      </c>
      <c r="J33" s="86">
        <v>0</v>
      </c>
      <c r="K33" s="86">
        <v>0</v>
      </c>
      <c r="L33" s="86">
        <v>0</v>
      </c>
      <c r="M33" s="86">
        <v>0</v>
      </c>
      <c r="N33" s="86">
        <v>0</v>
      </c>
      <c r="O33" s="86">
        <v>0</v>
      </c>
      <c r="P33" s="86">
        <v>0</v>
      </c>
      <c r="Q33" s="86">
        <v>0</v>
      </c>
      <c r="R33" s="88">
        <v>0</v>
      </c>
      <c r="S33" s="86">
        <v>0</v>
      </c>
      <c r="T33" s="86">
        <v>0</v>
      </c>
      <c r="U33" s="89">
        <v>0</v>
      </c>
      <c r="X33" s="139"/>
      <c r="Y33" s="46"/>
    </row>
    <row r="34" spans="1:25" ht="17.25" hidden="1" customHeight="1" outlineLevel="1">
      <c r="A34" s="84" t="s">
        <v>64</v>
      </c>
      <c r="B34" s="84" t="s">
        <v>72</v>
      </c>
      <c r="C34" s="84"/>
      <c r="D34" s="84" t="s">
        <v>62</v>
      </c>
      <c r="E34" s="85" t="s">
        <v>73</v>
      </c>
      <c r="F34" s="86">
        <v>0</v>
      </c>
      <c r="G34" s="86">
        <v>0</v>
      </c>
      <c r="H34" s="86">
        <v>0</v>
      </c>
      <c r="I34" s="86">
        <v>0</v>
      </c>
      <c r="J34" s="86">
        <v>0</v>
      </c>
      <c r="K34" s="86">
        <v>0</v>
      </c>
      <c r="L34" s="86">
        <v>0</v>
      </c>
      <c r="M34" s="86">
        <v>0</v>
      </c>
      <c r="N34" s="86">
        <v>0</v>
      </c>
      <c r="O34" s="86">
        <v>0</v>
      </c>
      <c r="P34" s="86">
        <v>0</v>
      </c>
      <c r="Q34" s="86">
        <v>0</v>
      </c>
      <c r="R34" s="88">
        <v>0</v>
      </c>
      <c r="S34" s="86">
        <v>0</v>
      </c>
      <c r="T34" s="86">
        <v>0</v>
      </c>
      <c r="U34" s="89">
        <v>0</v>
      </c>
      <c r="X34" s="140"/>
      <c r="Y34" s="46"/>
    </row>
    <row r="35" spans="1:25" ht="17.25" customHeight="1" collapsed="1" thickBot="1">
      <c r="B35" s="84"/>
      <c r="C35" s="84"/>
      <c r="E35" s="103">
        <v>2020</v>
      </c>
      <c r="F35" s="103">
        <v>4569</v>
      </c>
      <c r="G35" s="103">
        <v>4816</v>
      </c>
      <c r="H35" s="103">
        <v>2970</v>
      </c>
      <c r="I35" s="103">
        <v>2</v>
      </c>
      <c r="J35" s="103">
        <v>29</v>
      </c>
      <c r="K35" s="103">
        <v>92</v>
      </c>
      <c r="L35" s="103">
        <v>738</v>
      </c>
      <c r="M35" s="103">
        <v>1294</v>
      </c>
      <c r="N35" s="103">
        <v>2269</v>
      </c>
      <c r="O35" s="103">
        <v>1340.83</v>
      </c>
      <c r="P35" s="103">
        <v>938</v>
      </c>
      <c r="Q35" s="103">
        <v>925</v>
      </c>
      <c r="R35" s="103">
        <v>14510</v>
      </c>
      <c r="S35" s="104"/>
      <c r="T35" s="105"/>
      <c r="U35" s="106"/>
      <c r="X35" s="61"/>
      <c r="Y35"/>
    </row>
    <row r="36" spans="1:25" ht="17.25" customHeight="1">
      <c r="B36" s="84"/>
      <c r="C36" s="84"/>
      <c r="E36" s="107" t="s">
        <v>75</v>
      </c>
      <c r="F36" s="108">
        <v>-3972</v>
      </c>
      <c r="G36" s="108">
        <v>-4498</v>
      </c>
      <c r="H36" s="108">
        <v>-2473</v>
      </c>
      <c r="I36" s="108">
        <v>748</v>
      </c>
      <c r="J36" s="108">
        <v>2091</v>
      </c>
      <c r="K36" s="108">
        <v>2434</v>
      </c>
      <c r="L36" s="108">
        <v>12639</v>
      </c>
      <c r="M36" s="108">
        <v>18169</v>
      </c>
      <c r="N36" s="108">
        <v>-2269</v>
      </c>
      <c r="O36" s="108">
        <v>-1340.83</v>
      </c>
      <c r="P36" s="108">
        <v>-938</v>
      </c>
      <c r="Q36" s="108">
        <v>-925</v>
      </c>
      <c r="R36" s="108">
        <v>25138</v>
      </c>
      <c r="S36" s="109"/>
      <c r="T36" s="110"/>
      <c r="U36" s="111"/>
      <c r="X36" s="140"/>
      <c r="Y36" s="46"/>
    </row>
    <row r="37" spans="1:25" ht="17.25" customHeight="1" thickBot="1">
      <c r="B37" s="84"/>
      <c r="C37" s="84"/>
      <c r="E37" s="112" t="s">
        <v>8</v>
      </c>
      <c r="F37" s="113">
        <v>-86.93</v>
      </c>
      <c r="G37" s="113">
        <v>-93.4</v>
      </c>
      <c r="H37" s="113">
        <v>-83.27</v>
      </c>
      <c r="I37" s="113">
        <v>37400</v>
      </c>
      <c r="J37" s="113">
        <v>7210.34</v>
      </c>
      <c r="K37" s="113">
        <v>2645.65</v>
      </c>
      <c r="L37" s="113">
        <v>1712.6</v>
      </c>
      <c r="M37" s="113">
        <v>1404.1</v>
      </c>
      <c r="N37" s="113">
        <v>-100</v>
      </c>
      <c r="O37" s="113">
        <v>-100</v>
      </c>
      <c r="P37" s="113">
        <v>-100</v>
      </c>
      <c r="Q37" s="113">
        <v>-100</v>
      </c>
      <c r="R37" s="114">
        <v>173.25</v>
      </c>
      <c r="S37" s="115"/>
      <c r="T37" s="116"/>
      <c r="U37" s="117"/>
      <c r="X37" s="61"/>
      <c r="Y37"/>
    </row>
    <row r="38" spans="1:25" ht="17.25" hidden="1" customHeight="1" outlineLevel="1">
      <c r="A38" s="84" t="s">
        <v>60</v>
      </c>
      <c r="B38" s="84" t="s">
        <v>76</v>
      </c>
      <c r="C38" s="84"/>
      <c r="D38" s="84" t="s">
        <v>62</v>
      </c>
      <c r="E38" s="85" t="s">
        <v>76</v>
      </c>
      <c r="F38" s="86">
        <v>350</v>
      </c>
      <c r="G38" s="86">
        <v>0</v>
      </c>
      <c r="H38" s="86">
        <v>634</v>
      </c>
      <c r="I38" s="86">
        <v>4312</v>
      </c>
      <c r="J38" s="86">
        <v>4340</v>
      </c>
      <c r="K38" s="86">
        <v>7990</v>
      </c>
      <c r="L38" s="86">
        <v>13489</v>
      </c>
      <c r="M38" s="86">
        <v>15816</v>
      </c>
      <c r="N38" s="86">
        <v>0</v>
      </c>
      <c r="O38" s="86">
        <v>0</v>
      </c>
      <c r="P38" s="86">
        <v>0</v>
      </c>
      <c r="Q38" s="86">
        <v>0</v>
      </c>
      <c r="R38" s="88">
        <v>46931</v>
      </c>
      <c r="S38" s="86">
        <v>28643</v>
      </c>
      <c r="T38" s="86">
        <v>18288</v>
      </c>
      <c r="U38" s="89">
        <v>63.85</v>
      </c>
      <c r="X38" s="139"/>
      <c r="Y38" s="46"/>
    </row>
    <row r="39" spans="1:25" ht="17.25" hidden="1" customHeight="1" outlineLevel="1">
      <c r="A39" s="84" t="s">
        <v>64</v>
      </c>
      <c r="B39" s="84" t="s">
        <v>76</v>
      </c>
      <c r="C39" s="84"/>
      <c r="D39" s="84" t="s">
        <v>62</v>
      </c>
      <c r="E39" s="85" t="s">
        <v>76</v>
      </c>
      <c r="F39" s="86">
        <v>0</v>
      </c>
      <c r="G39" s="86">
        <v>0</v>
      </c>
      <c r="H39" s="86">
        <v>0</v>
      </c>
      <c r="I39" s="86">
        <v>0</v>
      </c>
      <c r="J39" s="86">
        <v>0</v>
      </c>
      <c r="K39" s="86">
        <v>0</v>
      </c>
      <c r="L39" s="86">
        <v>0</v>
      </c>
      <c r="M39" s="86">
        <v>0</v>
      </c>
      <c r="N39" s="86">
        <v>0</v>
      </c>
      <c r="O39" s="86">
        <v>0</v>
      </c>
      <c r="P39" s="86">
        <v>0</v>
      </c>
      <c r="Q39" s="86">
        <v>0</v>
      </c>
      <c r="R39" s="88">
        <v>0</v>
      </c>
      <c r="S39" s="86">
        <v>0</v>
      </c>
      <c r="T39" s="86">
        <v>0</v>
      </c>
      <c r="U39" s="89">
        <v>0</v>
      </c>
      <c r="X39" s="140"/>
      <c r="Y39" s="46"/>
    </row>
    <row r="40" spans="1:25" ht="17.25" customHeight="1" collapsed="1">
      <c r="B40" s="84"/>
      <c r="C40" s="84"/>
      <c r="E40" s="90" t="s">
        <v>76</v>
      </c>
      <c r="F40" s="77">
        <v>350</v>
      </c>
      <c r="G40" s="77">
        <v>0</v>
      </c>
      <c r="H40" s="93">
        <v>634</v>
      </c>
      <c r="I40" s="77">
        <v>4312</v>
      </c>
      <c r="J40" s="94">
        <v>4340</v>
      </c>
      <c r="K40" s="77">
        <v>7990</v>
      </c>
      <c r="L40" s="93">
        <v>13489</v>
      </c>
      <c r="M40" s="93">
        <v>15816</v>
      </c>
      <c r="N40" s="94">
        <v>0</v>
      </c>
      <c r="O40" s="93">
        <v>0</v>
      </c>
      <c r="P40" s="95">
        <v>0</v>
      </c>
      <c r="Q40" s="93">
        <v>0</v>
      </c>
      <c r="R40" s="91">
        <v>46931</v>
      </c>
      <c r="S40" s="77">
        <v>28643</v>
      </c>
      <c r="T40" s="77">
        <v>18288</v>
      </c>
      <c r="U40" s="92">
        <v>63.85</v>
      </c>
      <c r="X40" s="61"/>
      <c r="Y40"/>
    </row>
    <row r="41" spans="1:25" ht="17.25" hidden="1" customHeight="1" outlineLevel="1">
      <c r="A41" s="84" t="s">
        <v>60</v>
      </c>
      <c r="B41" s="84" t="s">
        <v>77</v>
      </c>
      <c r="C41" s="84"/>
      <c r="D41" s="84" t="s">
        <v>62</v>
      </c>
      <c r="E41" s="85" t="s">
        <v>78</v>
      </c>
      <c r="F41" s="86">
        <v>569</v>
      </c>
      <c r="G41" s="86">
        <v>16</v>
      </c>
      <c r="H41" s="86">
        <v>438</v>
      </c>
      <c r="I41" s="86">
        <v>2349</v>
      </c>
      <c r="J41" s="86">
        <v>3434</v>
      </c>
      <c r="K41" s="86">
        <v>4511</v>
      </c>
      <c r="L41" s="86">
        <v>9080</v>
      </c>
      <c r="M41" s="86">
        <v>9636</v>
      </c>
      <c r="N41" s="86">
        <v>0</v>
      </c>
      <c r="O41" s="86">
        <v>0</v>
      </c>
      <c r="P41" s="86">
        <v>0</v>
      </c>
      <c r="Q41" s="86">
        <v>0</v>
      </c>
      <c r="R41" s="88">
        <v>30033</v>
      </c>
      <c r="S41" s="86">
        <v>14782</v>
      </c>
      <c r="T41" s="86">
        <v>15251</v>
      </c>
      <c r="U41" s="89">
        <v>103.17</v>
      </c>
      <c r="X41" s="61"/>
      <c r="Y41"/>
    </row>
    <row r="42" spans="1:25" ht="17.25" hidden="1" customHeight="1" outlineLevel="1">
      <c r="A42" s="84" t="s">
        <v>64</v>
      </c>
      <c r="B42" s="84" t="s">
        <v>77</v>
      </c>
      <c r="C42" s="84"/>
      <c r="D42" s="84" t="s">
        <v>62</v>
      </c>
      <c r="E42" s="85" t="s">
        <v>78</v>
      </c>
      <c r="F42" s="86">
        <v>0</v>
      </c>
      <c r="G42" s="86">
        <v>0</v>
      </c>
      <c r="H42" s="86">
        <v>0</v>
      </c>
      <c r="I42" s="86">
        <v>0</v>
      </c>
      <c r="J42" s="86">
        <v>0</v>
      </c>
      <c r="K42" s="86">
        <v>0</v>
      </c>
      <c r="L42" s="86">
        <v>0</v>
      </c>
      <c r="M42" s="86">
        <v>0</v>
      </c>
      <c r="N42" s="86">
        <v>0</v>
      </c>
      <c r="O42" s="86">
        <v>0</v>
      </c>
      <c r="P42" s="86">
        <v>0</v>
      </c>
      <c r="Q42" s="86">
        <v>0</v>
      </c>
      <c r="R42" s="88">
        <v>0</v>
      </c>
      <c r="S42" s="86">
        <v>0</v>
      </c>
      <c r="T42" s="86">
        <v>0</v>
      </c>
      <c r="U42" s="89">
        <v>0</v>
      </c>
      <c r="X42" s="139"/>
      <c r="Y42" s="46"/>
    </row>
    <row r="43" spans="1:25" ht="17.25" customHeight="1" collapsed="1">
      <c r="B43" s="84"/>
      <c r="C43" s="84"/>
      <c r="E43" s="90" t="s">
        <v>78</v>
      </c>
      <c r="F43" s="77">
        <v>569</v>
      </c>
      <c r="G43" s="77">
        <v>16</v>
      </c>
      <c r="H43" s="93">
        <v>438</v>
      </c>
      <c r="I43" s="77">
        <v>2349</v>
      </c>
      <c r="J43" s="94">
        <v>3434</v>
      </c>
      <c r="K43" s="77">
        <v>4511</v>
      </c>
      <c r="L43" s="93">
        <v>9080</v>
      </c>
      <c r="M43" s="93">
        <v>9636</v>
      </c>
      <c r="N43" s="94">
        <v>0</v>
      </c>
      <c r="O43" s="93">
        <v>0</v>
      </c>
      <c r="P43" s="95">
        <v>0</v>
      </c>
      <c r="Q43" s="93">
        <v>0</v>
      </c>
      <c r="R43" s="91">
        <v>30033</v>
      </c>
      <c r="S43" s="77">
        <v>14782</v>
      </c>
      <c r="T43" s="77">
        <v>15251</v>
      </c>
      <c r="U43" s="92">
        <v>103.17</v>
      </c>
      <c r="X43" s="140"/>
      <c r="Y43" s="46"/>
    </row>
    <row r="44" spans="1:25" ht="17.25" hidden="1" customHeight="1" outlineLevel="1">
      <c r="A44" s="84" t="s">
        <v>60</v>
      </c>
      <c r="B44" s="84" t="s">
        <v>79</v>
      </c>
      <c r="C44" s="84"/>
      <c r="D44" s="84" t="s">
        <v>62</v>
      </c>
      <c r="E44" s="85" t="s">
        <v>80</v>
      </c>
      <c r="F44" s="86">
        <v>0</v>
      </c>
      <c r="G44" s="86">
        <v>0</v>
      </c>
      <c r="H44" s="86">
        <v>0</v>
      </c>
      <c r="I44" s="86">
        <v>0</v>
      </c>
      <c r="J44" s="86">
        <v>157</v>
      </c>
      <c r="K44" s="86">
        <v>1268</v>
      </c>
      <c r="L44" s="86">
        <v>1330</v>
      </c>
      <c r="M44" s="86">
        <v>1501</v>
      </c>
      <c r="N44" s="86">
        <v>0</v>
      </c>
      <c r="O44" s="86">
        <v>0</v>
      </c>
      <c r="P44" s="86">
        <v>0</v>
      </c>
      <c r="Q44" s="86">
        <v>0</v>
      </c>
      <c r="R44" s="88">
        <v>4256</v>
      </c>
      <c r="S44" s="86">
        <v>3329</v>
      </c>
      <c r="T44" s="86">
        <v>927</v>
      </c>
      <c r="U44" s="89">
        <v>27.85</v>
      </c>
      <c r="X44" s="61"/>
      <c r="Y44"/>
    </row>
    <row r="45" spans="1:25" ht="17.25" hidden="1" customHeight="1" outlineLevel="1">
      <c r="A45" s="84" t="s">
        <v>64</v>
      </c>
      <c r="B45" s="84" t="s">
        <v>79</v>
      </c>
      <c r="C45" s="84"/>
      <c r="D45" s="84" t="s">
        <v>62</v>
      </c>
      <c r="E45" s="85" t="s">
        <v>80</v>
      </c>
      <c r="F45" s="86">
        <v>0</v>
      </c>
      <c r="G45" s="86">
        <v>0</v>
      </c>
      <c r="H45" s="86">
        <v>0</v>
      </c>
      <c r="I45" s="86">
        <v>0</v>
      </c>
      <c r="J45" s="86">
        <v>0</v>
      </c>
      <c r="K45" s="86">
        <v>0</v>
      </c>
      <c r="L45" s="86">
        <v>0</v>
      </c>
      <c r="M45" s="86">
        <v>0</v>
      </c>
      <c r="N45" s="86">
        <v>0</v>
      </c>
      <c r="O45" s="86">
        <v>0</v>
      </c>
      <c r="P45" s="86">
        <v>0</v>
      </c>
      <c r="Q45" s="86">
        <v>0</v>
      </c>
      <c r="R45" s="88">
        <v>0</v>
      </c>
      <c r="S45" s="86">
        <v>0</v>
      </c>
      <c r="T45" s="86">
        <v>0</v>
      </c>
      <c r="U45" s="89">
        <v>0</v>
      </c>
      <c r="X45" s="140"/>
      <c r="Y45" s="46"/>
    </row>
    <row r="46" spans="1:25" ht="17.25" customHeight="1" collapsed="1" thickBot="1">
      <c r="B46" s="84"/>
      <c r="C46" s="84"/>
      <c r="E46" s="118" t="s">
        <v>80</v>
      </c>
      <c r="F46" s="77">
        <v>0</v>
      </c>
      <c r="G46" s="77">
        <v>0</v>
      </c>
      <c r="H46" s="93">
        <v>0</v>
      </c>
      <c r="I46" s="77">
        <v>0</v>
      </c>
      <c r="J46" s="94">
        <v>157</v>
      </c>
      <c r="K46" s="77">
        <v>1268</v>
      </c>
      <c r="L46" s="93">
        <v>1330</v>
      </c>
      <c r="M46" s="93">
        <v>1501</v>
      </c>
      <c r="N46" s="94">
        <v>0</v>
      </c>
      <c r="O46" s="93">
        <v>0</v>
      </c>
      <c r="P46" s="95">
        <v>0</v>
      </c>
      <c r="Q46" s="93">
        <v>0</v>
      </c>
      <c r="R46" s="91">
        <v>4256</v>
      </c>
      <c r="S46" s="77">
        <v>3329</v>
      </c>
      <c r="T46" s="77">
        <v>927</v>
      </c>
      <c r="U46" s="92">
        <v>27.85</v>
      </c>
      <c r="X46" s="61"/>
      <c r="Y46"/>
    </row>
    <row r="47" spans="1:25" ht="17.25" customHeight="1" thickBot="1">
      <c r="B47" s="84"/>
      <c r="C47" s="84"/>
      <c r="E47" s="96" t="s">
        <v>81</v>
      </c>
      <c r="F47" s="97">
        <v>919</v>
      </c>
      <c r="G47" s="98">
        <v>16</v>
      </c>
      <c r="H47" s="98">
        <v>1072</v>
      </c>
      <c r="I47" s="99">
        <v>6661</v>
      </c>
      <c r="J47" s="99">
        <v>7931</v>
      </c>
      <c r="K47" s="99">
        <v>13769</v>
      </c>
      <c r="L47" s="99">
        <v>23899</v>
      </c>
      <c r="M47" s="99">
        <v>26953</v>
      </c>
      <c r="N47" s="99">
        <v>0</v>
      </c>
      <c r="O47" s="99">
        <v>0</v>
      </c>
      <c r="P47" s="99">
        <v>0</v>
      </c>
      <c r="Q47" s="99">
        <v>0</v>
      </c>
      <c r="R47" s="101">
        <v>81220</v>
      </c>
      <c r="S47" s="99">
        <v>46754</v>
      </c>
      <c r="T47" s="99">
        <v>34466</v>
      </c>
      <c r="U47" s="102">
        <v>73.72</v>
      </c>
      <c r="X47" s="139"/>
      <c r="Y47" s="46"/>
    </row>
    <row r="48" spans="1:25" ht="17.25" hidden="1" customHeight="1" outlineLevel="1">
      <c r="A48" s="84" t="s">
        <v>60</v>
      </c>
      <c r="B48" s="84" t="s">
        <v>76</v>
      </c>
      <c r="C48" s="84"/>
      <c r="D48" s="84" t="s">
        <v>62</v>
      </c>
      <c r="E48" s="85" t="s">
        <v>76</v>
      </c>
      <c r="F48" s="86">
        <v>243</v>
      </c>
      <c r="G48" s="86">
        <v>160</v>
      </c>
      <c r="H48" s="86">
        <v>202</v>
      </c>
      <c r="I48" s="86">
        <v>0</v>
      </c>
      <c r="J48" s="86">
        <v>0</v>
      </c>
      <c r="K48" s="86">
        <v>2871</v>
      </c>
      <c r="L48" s="86">
        <v>12747</v>
      </c>
      <c r="M48" s="86">
        <v>12420</v>
      </c>
      <c r="N48" s="86">
        <v>6742</v>
      </c>
      <c r="O48" s="86">
        <v>1477</v>
      </c>
      <c r="P48" s="86">
        <v>2162</v>
      </c>
      <c r="Q48" s="86">
        <v>1200</v>
      </c>
      <c r="R48" s="88">
        <v>28643</v>
      </c>
      <c r="S48" s="86">
        <v>28643</v>
      </c>
      <c r="T48" s="86">
        <v>0</v>
      </c>
      <c r="U48" s="89">
        <v>0</v>
      </c>
      <c r="X48" s="140"/>
      <c r="Y48" s="46"/>
    </row>
    <row r="49" spans="1:25" ht="17.25" hidden="1" customHeight="1" outlineLevel="1">
      <c r="A49" s="84" t="s">
        <v>64</v>
      </c>
      <c r="B49" s="84" t="s">
        <v>76</v>
      </c>
      <c r="C49" s="84"/>
      <c r="D49" s="84" t="s">
        <v>62</v>
      </c>
      <c r="E49" s="85" t="s">
        <v>76</v>
      </c>
      <c r="F49" s="86">
        <v>0</v>
      </c>
      <c r="G49" s="86">
        <v>0</v>
      </c>
      <c r="H49" s="86">
        <v>0</v>
      </c>
      <c r="I49" s="86">
        <v>0</v>
      </c>
      <c r="J49" s="86">
        <v>0</v>
      </c>
      <c r="K49" s="86">
        <v>0</v>
      </c>
      <c r="L49" s="86">
        <v>0</v>
      </c>
      <c r="M49" s="86">
        <v>0</v>
      </c>
      <c r="N49" s="86">
        <v>0</v>
      </c>
      <c r="O49" s="86">
        <v>0</v>
      </c>
      <c r="P49" s="86">
        <v>0</v>
      </c>
      <c r="Q49" s="86">
        <v>0</v>
      </c>
      <c r="R49" s="88">
        <v>0</v>
      </c>
      <c r="S49" s="86">
        <v>0</v>
      </c>
      <c r="T49" s="86">
        <v>0</v>
      </c>
      <c r="U49" s="89">
        <v>0</v>
      </c>
      <c r="X49" s="61"/>
      <c r="Y49"/>
    </row>
    <row r="50" spans="1:25" ht="17.25" hidden="1" customHeight="1" outlineLevel="1">
      <c r="A50" s="84" t="s">
        <v>60</v>
      </c>
      <c r="B50" s="84" t="s">
        <v>77</v>
      </c>
      <c r="C50" s="84"/>
      <c r="D50" s="84" t="s">
        <v>62</v>
      </c>
      <c r="E50" s="85" t="s">
        <v>78</v>
      </c>
      <c r="F50" s="86">
        <v>463</v>
      </c>
      <c r="G50" s="86">
        <v>404</v>
      </c>
      <c r="H50" s="86">
        <v>415</v>
      </c>
      <c r="I50" s="86">
        <v>0</v>
      </c>
      <c r="J50" s="86">
        <v>0</v>
      </c>
      <c r="K50" s="86">
        <v>1560</v>
      </c>
      <c r="L50" s="86">
        <v>5885</v>
      </c>
      <c r="M50" s="86">
        <v>6055</v>
      </c>
      <c r="N50" s="86">
        <v>3892</v>
      </c>
      <c r="O50" s="86">
        <v>897</v>
      </c>
      <c r="P50" s="86">
        <v>968</v>
      </c>
      <c r="Q50" s="86">
        <v>1060</v>
      </c>
      <c r="R50" s="88">
        <v>14782</v>
      </c>
      <c r="S50" s="86">
        <v>14782</v>
      </c>
      <c r="T50" s="86">
        <v>0</v>
      </c>
      <c r="U50" s="89">
        <v>0</v>
      </c>
      <c r="X50" s="61"/>
      <c r="Y50"/>
    </row>
    <row r="51" spans="1:25" ht="17.25" hidden="1" customHeight="1" outlineLevel="1">
      <c r="A51" s="84" t="s">
        <v>64</v>
      </c>
      <c r="B51" s="84" t="s">
        <v>77</v>
      </c>
      <c r="C51" s="84"/>
      <c r="D51" s="84" t="s">
        <v>62</v>
      </c>
      <c r="E51" s="85" t="s">
        <v>78</v>
      </c>
      <c r="F51" s="86">
        <v>0</v>
      </c>
      <c r="G51" s="86">
        <v>0</v>
      </c>
      <c r="H51" s="86">
        <v>0</v>
      </c>
      <c r="I51" s="86">
        <v>0</v>
      </c>
      <c r="J51" s="86">
        <v>0</v>
      </c>
      <c r="K51" s="86">
        <v>0</v>
      </c>
      <c r="L51" s="86">
        <v>0</v>
      </c>
      <c r="M51" s="86">
        <v>0</v>
      </c>
      <c r="N51" s="86">
        <v>0</v>
      </c>
      <c r="O51" s="86">
        <v>0</v>
      </c>
      <c r="P51" s="86">
        <v>0</v>
      </c>
      <c r="Q51" s="86">
        <v>0</v>
      </c>
      <c r="R51" s="88">
        <v>0</v>
      </c>
      <c r="S51" s="86">
        <v>0</v>
      </c>
      <c r="T51" s="86">
        <v>0</v>
      </c>
      <c r="U51" s="89">
        <v>0</v>
      </c>
      <c r="X51" s="61"/>
      <c r="Y51"/>
    </row>
    <row r="52" spans="1:25" ht="17.25" hidden="1" customHeight="1" outlineLevel="1">
      <c r="A52" s="84" t="s">
        <v>60</v>
      </c>
      <c r="B52" s="84" t="s">
        <v>79</v>
      </c>
      <c r="C52" s="84"/>
      <c r="D52" s="84" t="s">
        <v>62</v>
      </c>
      <c r="E52" s="85" t="s">
        <v>80</v>
      </c>
      <c r="F52" s="86">
        <v>0</v>
      </c>
      <c r="G52" s="86">
        <v>0</v>
      </c>
      <c r="H52" s="86">
        <v>0</v>
      </c>
      <c r="I52" s="86">
        <v>0</v>
      </c>
      <c r="J52" s="86">
        <v>0</v>
      </c>
      <c r="K52" s="86">
        <v>564</v>
      </c>
      <c r="L52" s="86">
        <v>1358</v>
      </c>
      <c r="M52" s="86">
        <v>1407</v>
      </c>
      <c r="N52" s="86">
        <v>889</v>
      </c>
      <c r="O52" s="86">
        <v>0</v>
      </c>
      <c r="P52" s="86">
        <v>0</v>
      </c>
      <c r="Q52" s="86">
        <v>0</v>
      </c>
      <c r="R52" s="88">
        <v>3329</v>
      </c>
      <c r="S52" s="86">
        <v>3329</v>
      </c>
      <c r="T52" s="86">
        <v>0</v>
      </c>
      <c r="U52" s="89">
        <v>0</v>
      </c>
      <c r="X52" s="140"/>
      <c r="Y52" s="46"/>
    </row>
    <row r="53" spans="1:25" ht="17.25" hidden="1" customHeight="1" outlineLevel="1">
      <c r="A53" s="84" t="s">
        <v>64</v>
      </c>
      <c r="B53" s="84" t="s">
        <v>79</v>
      </c>
      <c r="C53" s="84"/>
      <c r="D53" s="84" t="s">
        <v>62</v>
      </c>
      <c r="E53" s="85" t="s">
        <v>80</v>
      </c>
      <c r="F53" s="86">
        <v>0</v>
      </c>
      <c r="G53" s="86">
        <v>0</v>
      </c>
      <c r="H53" s="86">
        <v>0</v>
      </c>
      <c r="I53" s="86">
        <v>0</v>
      </c>
      <c r="J53" s="86">
        <v>0</v>
      </c>
      <c r="K53" s="86">
        <v>0</v>
      </c>
      <c r="L53" s="86">
        <v>0</v>
      </c>
      <c r="M53" s="86">
        <v>0</v>
      </c>
      <c r="N53" s="86">
        <v>0</v>
      </c>
      <c r="O53" s="86">
        <v>0</v>
      </c>
      <c r="P53" s="86">
        <v>0</v>
      </c>
      <c r="Q53" s="86">
        <v>0</v>
      </c>
      <c r="R53" s="88">
        <v>0</v>
      </c>
      <c r="S53" s="86">
        <v>0</v>
      </c>
      <c r="T53" s="86">
        <v>0</v>
      </c>
      <c r="U53" s="89">
        <v>0</v>
      </c>
      <c r="X53" s="61"/>
      <c r="Y53"/>
    </row>
    <row r="54" spans="1:25" ht="17.25" customHeight="1" collapsed="1" thickBot="1">
      <c r="B54" s="84"/>
      <c r="C54" s="84"/>
      <c r="E54" s="103">
        <v>2020</v>
      </c>
      <c r="F54" s="103">
        <v>706</v>
      </c>
      <c r="G54" s="103">
        <v>564</v>
      </c>
      <c r="H54" s="103">
        <v>617</v>
      </c>
      <c r="I54" s="103">
        <v>0</v>
      </c>
      <c r="J54" s="103">
        <v>0</v>
      </c>
      <c r="K54" s="103">
        <v>4995</v>
      </c>
      <c r="L54" s="103">
        <v>19990</v>
      </c>
      <c r="M54" s="103">
        <v>19882</v>
      </c>
      <c r="N54" s="103">
        <v>11523</v>
      </c>
      <c r="O54" s="103">
        <v>2374</v>
      </c>
      <c r="P54" s="103">
        <v>3130</v>
      </c>
      <c r="Q54" s="103">
        <v>2260</v>
      </c>
      <c r="R54" s="103">
        <v>46754</v>
      </c>
      <c r="S54" s="104"/>
      <c r="T54" s="105"/>
      <c r="U54" s="106"/>
      <c r="X54" s="61"/>
      <c r="Y54"/>
    </row>
    <row r="55" spans="1:25" ht="17.25" customHeight="1">
      <c r="B55" s="84"/>
      <c r="C55" s="84"/>
      <c r="E55" s="107" t="s">
        <v>75</v>
      </c>
      <c r="F55" s="108">
        <v>213</v>
      </c>
      <c r="G55" s="108">
        <v>-548</v>
      </c>
      <c r="H55" s="108">
        <v>455</v>
      </c>
      <c r="I55" s="108">
        <v>6661</v>
      </c>
      <c r="J55" s="108">
        <v>7931</v>
      </c>
      <c r="K55" s="108">
        <v>8774</v>
      </c>
      <c r="L55" s="108">
        <v>3909</v>
      </c>
      <c r="M55" s="108">
        <v>7071</v>
      </c>
      <c r="N55" s="108">
        <v>-11523</v>
      </c>
      <c r="O55" s="108">
        <v>-2374</v>
      </c>
      <c r="P55" s="108">
        <v>-3130</v>
      </c>
      <c r="Q55" s="108">
        <v>-2260</v>
      </c>
      <c r="R55" s="108">
        <v>34466</v>
      </c>
      <c r="S55" s="109"/>
      <c r="T55" s="110"/>
      <c r="U55" s="111"/>
      <c r="X55" s="61"/>
      <c r="Y55"/>
    </row>
    <row r="56" spans="1:25" ht="17.25" customHeight="1" thickBot="1">
      <c r="B56" s="84"/>
      <c r="C56" s="84"/>
      <c r="E56" s="112" t="s">
        <v>8</v>
      </c>
      <c r="F56" s="113">
        <v>30.17</v>
      </c>
      <c r="G56" s="113">
        <v>-97.16</v>
      </c>
      <c r="H56" s="113">
        <v>73.739999999999995</v>
      </c>
      <c r="I56" s="113">
        <v>0</v>
      </c>
      <c r="J56" s="113">
        <v>0</v>
      </c>
      <c r="K56" s="113">
        <v>175.66</v>
      </c>
      <c r="L56" s="113">
        <v>19.55</v>
      </c>
      <c r="M56" s="113">
        <v>35.56</v>
      </c>
      <c r="N56" s="113">
        <v>-100</v>
      </c>
      <c r="O56" s="113">
        <v>-100</v>
      </c>
      <c r="P56" s="113">
        <v>-100</v>
      </c>
      <c r="Q56" s="113">
        <v>-100</v>
      </c>
      <c r="R56" s="114">
        <v>73.72</v>
      </c>
      <c r="S56" s="115"/>
      <c r="T56" s="116"/>
      <c r="U56" s="117"/>
      <c r="X56" s="140"/>
      <c r="Y56" s="46"/>
    </row>
    <row r="57" spans="1:25" ht="17.25" customHeight="1" thickBot="1">
      <c r="B57" s="84"/>
      <c r="C57" s="84"/>
      <c r="E57" s="119" t="s">
        <v>82</v>
      </c>
      <c r="F57" s="99">
        <v>0</v>
      </c>
      <c r="G57" s="99">
        <v>0</v>
      </c>
      <c r="H57" s="99">
        <v>0</v>
      </c>
      <c r="I57" s="99">
        <v>0</v>
      </c>
      <c r="J57" s="99">
        <v>0</v>
      </c>
      <c r="K57" s="99">
        <v>0</v>
      </c>
      <c r="L57" s="99">
        <v>0</v>
      </c>
      <c r="M57" s="99">
        <v>0</v>
      </c>
      <c r="N57" s="99">
        <v>0</v>
      </c>
      <c r="O57" s="99">
        <v>0</v>
      </c>
      <c r="P57" s="99">
        <v>0</v>
      </c>
      <c r="Q57" s="99">
        <v>0</v>
      </c>
      <c r="R57" s="101">
        <v>0</v>
      </c>
      <c r="S57" s="97">
        <v>0</v>
      </c>
      <c r="T57" s="99">
        <v>0</v>
      </c>
      <c r="U57" s="92">
        <v>0</v>
      </c>
      <c r="X57" s="61"/>
      <c r="Y57"/>
    </row>
    <row r="58" spans="1:25" ht="17.25" customHeight="1" thickBot="1">
      <c r="B58" s="84"/>
      <c r="C58" s="84" t="s">
        <v>62</v>
      </c>
      <c r="E58" s="120" t="s">
        <v>83</v>
      </c>
      <c r="F58" s="99">
        <v>0</v>
      </c>
      <c r="G58" s="99">
        <v>0</v>
      </c>
      <c r="H58" s="98">
        <v>0</v>
      </c>
      <c r="I58" s="98">
        <v>0</v>
      </c>
      <c r="J58" s="98">
        <v>0</v>
      </c>
      <c r="K58" s="98">
        <v>0</v>
      </c>
      <c r="L58" s="98">
        <v>0</v>
      </c>
      <c r="M58" s="98">
        <v>0</v>
      </c>
      <c r="N58" s="98">
        <v>0</v>
      </c>
      <c r="O58" s="98">
        <v>0</v>
      </c>
      <c r="P58" s="98">
        <v>0</v>
      </c>
      <c r="Q58" s="98">
        <v>0</v>
      </c>
      <c r="R58" s="101">
        <v>0</v>
      </c>
      <c r="S58" s="99">
        <v>0</v>
      </c>
      <c r="T58" s="77">
        <v>0</v>
      </c>
      <c r="U58" s="102">
        <v>0</v>
      </c>
      <c r="X58" s="61"/>
      <c r="Y58"/>
    </row>
    <row r="59" spans="1:25" ht="17.25" customHeight="1" thickBot="1">
      <c r="B59" s="84"/>
      <c r="C59" s="84" t="s">
        <v>62</v>
      </c>
      <c r="E59" s="103">
        <v>2020</v>
      </c>
      <c r="F59" s="103">
        <v>0</v>
      </c>
      <c r="G59" s="103">
        <v>0</v>
      </c>
      <c r="H59" s="103">
        <v>0</v>
      </c>
      <c r="I59" s="103">
        <v>0</v>
      </c>
      <c r="J59" s="103">
        <v>0</v>
      </c>
      <c r="K59" s="103">
        <v>0</v>
      </c>
      <c r="L59" s="103">
        <v>0</v>
      </c>
      <c r="M59" s="103">
        <v>0</v>
      </c>
      <c r="N59" s="103">
        <v>0</v>
      </c>
      <c r="O59" s="103">
        <v>0</v>
      </c>
      <c r="P59" s="103">
        <v>0</v>
      </c>
      <c r="Q59" s="103">
        <v>0</v>
      </c>
      <c r="R59" s="103">
        <v>0</v>
      </c>
      <c r="S59" s="99">
        <v>0</v>
      </c>
      <c r="T59" s="99">
        <v>0</v>
      </c>
      <c r="U59" s="106"/>
      <c r="X59" s="139"/>
      <c r="Y59" s="46"/>
    </row>
    <row r="60" spans="1:25" ht="15.75">
      <c r="E60" s="107" t="s">
        <v>75</v>
      </c>
      <c r="F60" s="108">
        <v>0</v>
      </c>
      <c r="G60" s="108">
        <v>0</v>
      </c>
      <c r="H60" s="108">
        <v>0</v>
      </c>
      <c r="I60" s="108">
        <v>0</v>
      </c>
      <c r="J60" s="108">
        <v>0</v>
      </c>
      <c r="K60" s="108">
        <v>0</v>
      </c>
      <c r="L60" s="108">
        <v>0</v>
      </c>
      <c r="M60" s="108">
        <v>0</v>
      </c>
      <c r="N60" s="108">
        <v>0</v>
      </c>
      <c r="O60" s="108">
        <v>0</v>
      </c>
      <c r="P60" s="108">
        <v>0</v>
      </c>
      <c r="Q60" s="108">
        <v>0</v>
      </c>
      <c r="R60" s="108">
        <v>0</v>
      </c>
      <c r="S60" s="109"/>
      <c r="T60" s="110"/>
      <c r="U60" s="111"/>
      <c r="X60" s="140"/>
      <c r="Y60" s="46"/>
    </row>
    <row r="61" spans="1:25" ht="16.5" thickBot="1">
      <c r="E61" s="112" t="s">
        <v>8</v>
      </c>
      <c r="F61" s="113">
        <v>0</v>
      </c>
      <c r="G61" s="113">
        <v>0</v>
      </c>
      <c r="H61" s="113">
        <v>0</v>
      </c>
      <c r="I61" s="113">
        <v>0</v>
      </c>
      <c r="J61" s="113">
        <v>0</v>
      </c>
      <c r="K61" s="113">
        <v>0</v>
      </c>
      <c r="L61" s="113">
        <v>0</v>
      </c>
      <c r="M61" s="113">
        <v>0</v>
      </c>
      <c r="N61" s="113">
        <v>0</v>
      </c>
      <c r="O61" s="113">
        <v>0</v>
      </c>
      <c r="P61" s="113">
        <v>0</v>
      </c>
      <c r="Q61" s="113">
        <v>0</v>
      </c>
      <c r="R61" s="114">
        <v>0</v>
      </c>
      <c r="S61" s="115"/>
      <c r="T61" s="116"/>
      <c r="U61" s="117"/>
      <c r="X61" s="61"/>
      <c r="Y61"/>
    </row>
    <row r="62" spans="1:25" ht="15.75">
      <c r="E62" s="130"/>
      <c r="F62" s="127"/>
      <c r="G62" s="127"/>
      <c r="H62" s="128"/>
      <c r="I62" s="127"/>
      <c r="J62" s="127"/>
      <c r="K62" s="129"/>
      <c r="L62" s="127"/>
      <c r="M62" s="128"/>
      <c r="N62" s="128"/>
      <c r="O62" s="129"/>
      <c r="X62" s="61"/>
      <c r="Y62"/>
    </row>
    <row r="63" spans="1:25" ht="15">
      <c r="E63" s="2" t="s">
        <v>84</v>
      </c>
      <c r="F63" s="131">
        <f t="shared" ref="F63:M63" si="0">F22+F47+F58</f>
        <v>1516</v>
      </c>
      <c r="G63" s="131">
        <f t="shared" si="0"/>
        <v>334</v>
      </c>
      <c r="H63" s="131">
        <f t="shared" si="0"/>
        <v>1569</v>
      </c>
      <c r="I63" s="131">
        <f t="shared" si="0"/>
        <v>7411</v>
      </c>
      <c r="J63" s="131">
        <f t="shared" si="0"/>
        <v>10051</v>
      </c>
      <c r="K63" s="131">
        <f t="shared" si="0"/>
        <v>16295</v>
      </c>
      <c r="L63" s="131">
        <f t="shared" si="0"/>
        <v>37276</v>
      </c>
      <c r="M63" s="131">
        <f t="shared" si="0"/>
        <v>46416</v>
      </c>
      <c r="N63" s="131"/>
      <c r="O63" s="131"/>
      <c r="P63" s="131"/>
      <c r="Q63" s="131"/>
      <c r="X63" s="140"/>
      <c r="Y63" s="46"/>
    </row>
    <row r="64" spans="1:25" ht="15">
      <c r="E64" s="2" t="s">
        <v>85</v>
      </c>
      <c r="F64" s="131">
        <f t="shared" ref="F64:M64" si="1">F35+F54+F59</f>
        <v>5275</v>
      </c>
      <c r="G64" s="131">
        <f t="shared" si="1"/>
        <v>5380</v>
      </c>
      <c r="H64" s="131">
        <f t="shared" si="1"/>
        <v>3587</v>
      </c>
      <c r="I64" s="131">
        <f t="shared" si="1"/>
        <v>2</v>
      </c>
      <c r="J64" s="131">
        <f t="shared" si="1"/>
        <v>29</v>
      </c>
      <c r="K64" s="131">
        <f t="shared" si="1"/>
        <v>5087</v>
      </c>
      <c r="L64" s="131">
        <f t="shared" si="1"/>
        <v>20728</v>
      </c>
      <c r="M64" s="131">
        <f t="shared" si="1"/>
        <v>21176</v>
      </c>
      <c r="N64" s="131"/>
      <c r="O64" s="131"/>
      <c r="P64" s="131"/>
      <c r="Q64" s="131"/>
      <c r="X64" s="61"/>
      <c r="Y64"/>
    </row>
    <row r="65" spans="1:29" ht="15">
      <c r="F65" s="127"/>
      <c r="G65" s="129"/>
      <c r="H65" s="129"/>
      <c r="I65" s="127"/>
      <c r="J65" s="129"/>
      <c r="K65" s="129"/>
      <c r="L65" s="127"/>
      <c r="M65" s="129"/>
      <c r="N65" s="128"/>
      <c r="O65" s="129"/>
      <c r="X65" s="61"/>
      <c r="Y65"/>
    </row>
    <row r="66" spans="1:29" ht="15">
      <c r="E66" s="141" t="s">
        <v>1</v>
      </c>
      <c r="F66" s="44" t="s">
        <v>34</v>
      </c>
      <c r="G66" s="129"/>
      <c r="H66" s="129"/>
      <c r="I66" s="127"/>
      <c r="J66" s="129"/>
      <c r="K66" s="129"/>
      <c r="L66" s="127"/>
      <c r="M66" s="129"/>
      <c r="N66" s="128"/>
      <c r="O66" s="129"/>
      <c r="X66" s="140"/>
      <c r="Y66" s="46"/>
    </row>
    <row r="67" spans="1:29" ht="15">
      <c r="E67" s="142" t="s">
        <v>0</v>
      </c>
      <c r="F67" s="48" t="s">
        <v>35</v>
      </c>
      <c r="G67" s="129"/>
      <c r="H67" s="127"/>
      <c r="I67" s="127"/>
      <c r="J67" s="127"/>
      <c r="K67" s="127"/>
      <c r="L67" s="127"/>
      <c r="M67" s="129"/>
      <c r="N67" s="127"/>
      <c r="O67" s="129"/>
      <c r="X67" s="61"/>
      <c r="Y67"/>
    </row>
    <row r="68" spans="1:29" ht="15">
      <c r="E68" s="143" t="s">
        <v>16</v>
      </c>
      <c r="F68" s="45">
        <v>1363</v>
      </c>
      <c r="G68" s="127"/>
      <c r="H68" s="127"/>
      <c r="I68" s="127"/>
      <c r="J68" s="127"/>
      <c r="K68" s="127"/>
      <c r="L68" s="129"/>
      <c r="M68" s="127"/>
      <c r="N68" s="128"/>
      <c r="O68" s="129"/>
      <c r="X68" s="139"/>
      <c r="Y68" s="46"/>
    </row>
    <row r="69" spans="1:29" ht="15">
      <c r="E69" s="140" t="s">
        <v>4</v>
      </c>
      <c r="F69" s="46">
        <v>1141</v>
      </c>
      <c r="G69" s="127"/>
      <c r="H69" s="129"/>
      <c r="I69" s="127"/>
      <c r="J69" s="127"/>
      <c r="K69" s="129"/>
      <c r="L69" s="129"/>
      <c r="M69" s="127"/>
      <c r="N69" s="128"/>
      <c r="O69" s="129"/>
    </row>
    <row r="70" spans="1:29" ht="15">
      <c r="E70" s="61" t="s">
        <v>11</v>
      </c>
      <c r="F70">
        <v>661</v>
      </c>
      <c r="G70" s="127"/>
      <c r="H70" s="127"/>
      <c r="I70" s="127"/>
      <c r="J70" s="127"/>
      <c r="K70" s="127"/>
      <c r="L70" s="129"/>
      <c r="M70" s="127"/>
      <c r="N70" s="128"/>
      <c r="O70" s="129"/>
    </row>
    <row r="71" spans="1:29" ht="15">
      <c r="E71" s="61" t="s">
        <v>20</v>
      </c>
      <c r="F71">
        <v>480</v>
      </c>
      <c r="G71" s="127"/>
      <c r="H71" s="129"/>
      <c r="I71" s="127"/>
      <c r="J71" s="127"/>
      <c r="K71" s="127"/>
      <c r="L71" s="129"/>
      <c r="M71" s="128"/>
      <c r="N71" s="128"/>
      <c r="O71" s="129"/>
    </row>
    <row r="72" spans="1:29" s="66" customFormat="1" ht="15">
      <c r="A72" s="2"/>
      <c r="B72" s="2"/>
      <c r="C72" s="2"/>
      <c r="D72" s="2"/>
      <c r="E72" s="140" t="s">
        <v>13</v>
      </c>
      <c r="F72" s="46">
        <v>188</v>
      </c>
      <c r="G72" s="127"/>
      <c r="H72" s="127"/>
      <c r="I72" s="127"/>
      <c r="J72" s="127"/>
      <c r="K72" s="127"/>
      <c r="L72" s="129"/>
      <c r="M72" s="128"/>
      <c r="N72" s="128"/>
      <c r="O72" s="129"/>
      <c r="V72" s="2"/>
      <c r="W72" s="2"/>
      <c r="X72" s="2"/>
      <c r="Y72" s="2"/>
      <c r="Z72" s="2"/>
      <c r="AA72" s="2"/>
      <c r="AB72" s="2"/>
      <c r="AC72" s="2"/>
    </row>
    <row r="73" spans="1:29" s="66" customFormat="1" ht="15">
      <c r="A73" s="2"/>
      <c r="B73" s="2"/>
      <c r="C73" s="2"/>
      <c r="D73" s="2"/>
      <c r="E73" s="61" t="s">
        <v>11</v>
      </c>
      <c r="F73">
        <v>90</v>
      </c>
      <c r="G73" s="127"/>
      <c r="H73" s="127"/>
      <c r="I73" s="127"/>
      <c r="J73" s="127"/>
      <c r="K73" s="127"/>
      <c r="L73" s="129"/>
      <c r="M73" s="128"/>
      <c r="N73" s="128"/>
      <c r="O73" s="129"/>
      <c r="V73" s="2"/>
      <c r="W73" s="2"/>
      <c r="X73" s="2"/>
      <c r="Y73" s="2"/>
      <c r="Z73" s="2"/>
      <c r="AA73" s="2"/>
      <c r="AB73" s="2"/>
      <c r="AC73" s="2"/>
    </row>
    <row r="74" spans="1:29" s="66" customFormat="1" ht="15">
      <c r="A74" s="2"/>
      <c r="B74" s="2"/>
      <c r="C74" s="2"/>
      <c r="D74" s="2"/>
      <c r="E74" s="61" t="s">
        <v>20</v>
      </c>
      <c r="F74">
        <v>98</v>
      </c>
      <c r="G74" s="127"/>
      <c r="H74" s="127"/>
      <c r="I74" s="127"/>
      <c r="J74" s="127"/>
      <c r="K74" s="127"/>
      <c r="L74" s="129"/>
      <c r="M74" s="128"/>
      <c r="N74" s="128"/>
      <c r="O74" s="129"/>
      <c r="V74" s="2"/>
      <c r="W74" s="2"/>
      <c r="X74" s="2"/>
      <c r="Y74" s="2"/>
      <c r="Z74" s="2"/>
      <c r="AA74" s="2"/>
      <c r="AB74" s="2"/>
      <c r="AC74" s="2"/>
    </row>
    <row r="75" spans="1:29" s="66" customFormat="1" ht="15">
      <c r="A75" s="2"/>
      <c r="B75" s="2"/>
      <c r="C75" s="2"/>
      <c r="D75" s="2"/>
      <c r="E75" s="140" t="s">
        <v>24</v>
      </c>
      <c r="F75" s="46">
        <v>34</v>
      </c>
      <c r="G75" s="127"/>
      <c r="H75" s="127"/>
      <c r="I75" s="127"/>
      <c r="J75" s="127"/>
      <c r="K75" s="127"/>
      <c r="L75" s="129"/>
      <c r="M75" s="128"/>
      <c r="N75" s="128"/>
      <c r="O75" s="129"/>
      <c r="V75" s="2"/>
      <c r="W75" s="2"/>
      <c r="X75" s="2"/>
      <c r="Y75" s="2"/>
      <c r="Z75" s="2"/>
      <c r="AA75" s="2"/>
      <c r="AB75" s="2"/>
      <c r="AC75" s="2"/>
    </row>
    <row r="76" spans="1:29" s="66" customFormat="1" ht="15">
      <c r="A76" s="2"/>
      <c r="B76" s="2"/>
      <c r="C76" s="2"/>
      <c r="D76" s="2"/>
      <c r="E76" s="61" t="s">
        <v>11</v>
      </c>
      <c r="F76">
        <v>16</v>
      </c>
      <c r="G76" s="127"/>
      <c r="H76" s="127"/>
      <c r="I76" s="127"/>
      <c r="J76" s="127"/>
      <c r="K76" s="127"/>
      <c r="L76" s="127"/>
      <c r="M76" s="127"/>
      <c r="N76" s="127"/>
      <c r="O76" s="129"/>
      <c r="V76" s="2"/>
      <c r="W76" s="2"/>
      <c r="X76" s="2"/>
      <c r="Y76" s="2"/>
      <c r="Z76" s="2"/>
      <c r="AA76" s="2"/>
      <c r="AB76" s="2"/>
      <c r="AC76" s="2"/>
    </row>
    <row r="77" spans="1:29" s="66" customFormat="1" ht="15">
      <c r="A77" s="2"/>
      <c r="B77" s="2"/>
      <c r="C77" s="2"/>
      <c r="D77" s="2"/>
      <c r="E77" s="61" t="s">
        <v>20</v>
      </c>
      <c r="F77">
        <v>18</v>
      </c>
      <c r="G77" s="127"/>
      <c r="H77" s="127"/>
      <c r="I77" s="132"/>
      <c r="J77" s="127"/>
      <c r="K77" s="132"/>
      <c r="L77" s="127"/>
      <c r="M77" s="127"/>
      <c r="N77" s="127"/>
      <c r="O77" s="127"/>
      <c r="V77" s="2"/>
      <c r="W77" s="2"/>
      <c r="X77" s="2"/>
      <c r="Y77" s="2"/>
      <c r="Z77" s="2"/>
      <c r="AA77" s="2"/>
      <c r="AB77" s="2"/>
      <c r="AC77" s="2"/>
    </row>
    <row r="78" spans="1:29" s="66" customFormat="1" ht="15">
      <c r="A78" s="2"/>
      <c r="B78" s="2"/>
      <c r="C78" s="2"/>
      <c r="D78" s="2"/>
      <c r="E78" s="143" t="s">
        <v>27</v>
      </c>
      <c r="F78" s="45">
        <v>4621</v>
      </c>
      <c r="G78" s="132"/>
      <c r="H78" s="127"/>
      <c r="I78" s="132"/>
      <c r="J78" s="132"/>
      <c r="K78" s="132"/>
      <c r="L78" s="132"/>
      <c r="M78" s="132"/>
      <c r="N78" s="132"/>
      <c r="O78" s="132"/>
      <c r="V78" s="2"/>
      <c r="W78" s="2"/>
      <c r="X78" s="2"/>
      <c r="Y78" s="2"/>
      <c r="Z78" s="2"/>
      <c r="AA78" s="2"/>
      <c r="AB78" s="2"/>
      <c r="AC78" s="2"/>
    </row>
    <row r="79" spans="1:29" s="66" customFormat="1" ht="15">
      <c r="A79" s="2"/>
      <c r="B79" s="2"/>
      <c r="C79" s="2"/>
      <c r="D79" s="2"/>
      <c r="E79" s="140" t="s">
        <v>4</v>
      </c>
      <c r="F79" s="46">
        <v>3629</v>
      </c>
      <c r="G79" s="132"/>
      <c r="H79" s="132"/>
      <c r="I79" s="132"/>
      <c r="J79" s="132"/>
      <c r="K79" s="127"/>
      <c r="V79" s="2"/>
      <c r="W79" s="2"/>
      <c r="X79" s="2"/>
      <c r="Y79" s="2"/>
      <c r="Z79" s="2"/>
      <c r="AA79" s="2"/>
      <c r="AB79" s="2"/>
      <c r="AC79" s="2"/>
    </row>
    <row r="80" spans="1:29" ht="15">
      <c r="E80" s="61" t="s">
        <v>11</v>
      </c>
      <c r="F80">
        <v>2634</v>
      </c>
    </row>
    <row r="81" spans="5:6" ht="15">
      <c r="E81" s="61" t="s">
        <v>20</v>
      </c>
      <c r="F81">
        <v>995</v>
      </c>
    </row>
    <row r="82" spans="5:6" ht="15">
      <c r="E82" s="140" t="s">
        <v>13</v>
      </c>
      <c r="F82" s="46">
        <v>858</v>
      </c>
    </row>
    <row r="83" spans="5:6" ht="15">
      <c r="E83" s="61" t="s">
        <v>11</v>
      </c>
      <c r="F83">
        <v>683</v>
      </c>
    </row>
    <row r="84" spans="5:6" ht="15">
      <c r="E84" s="61" t="s">
        <v>20</v>
      </c>
      <c r="F84">
        <v>175</v>
      </c>
    </row>
    <row r="85" spans="5:6" ht="15">
      <c r="E85" s="140" t="s">
        <v>24</v>
      </c>
      <c r="F85" s="46">
        <v>134</v>
      </c>
    </row>
    <row r="86" spans="5:6" ht="15">
      <c r="E86" s="61" t="s">
        <v>11</v>
      </c>
      <c r="F86">
        <v>108</v>
      </c>
    </row>
    <row r="87" spans="5:6" ht="15">
      <c r="E87" s="61" t="s">
        <v>20</v>
      </c>
      <c r="F87">
        <v>26</v>
      </c>
    </row>
    <row r="88" spans="5:6" ht="15">
      <c r="E88" s="143" t="s">
        <v>29</v>
      </c>
      <c r="F88" s="45">
        <v>1149</v>
      </c>
    </row>
    <row r="89" spans="5:6" ht="15">
      <c r="E89" s="140" t="s">
        <v>4</v>
      </c>
      <c r="F89" s="46">
        <v>929</v>
      </c>
    </row>
    <row r="90" spans="5:6" ht="15">
      <c r="E90" s="61" t="s">
        <v>11</v>
      </c>
      <c r="F90">
        <v>529</v>
      </c>
    </row>
    <row r="91" spans="5:6" ht="15">
      <c r="E91" s="61" t="s">
        <v>20</v>
      </c>
      <c r="F91">
        <v>400</v>
      </c>
    </row>
    <row r="92" spans="5:6" ht="15">
      <c r="E92" s="140" t="s">
        <v>13</v>
      </c>
      <c r="F92" s="46">
        <v>170</v>
      </c>
    </row>
    <row r="93" spans="5:6" ht="15">
      <c r="E93" s="61" t="s">
        <v>11</v>
      </c>
      <c r="F93">
        <v>90</v>
      </c>
    </row>
    <row r="94" spans="5:6" ht="15">
      <c r="E94" s="61" t="s">
        <v>20</v>
      </c>
      <c r="F94">
        <v>80</v>
      </c>
    </row>
    <row r="95" spans="5:6" ht="15">
      <c r="E95" s="140" t="s">
        <v>24</v>
      </c>
      <c r="F95" s="46">
        <v>50</v>
      </c>
    </row>
    <row r="96" spans="5:6" ht="15">
      <c r="E96" s="61" t="s">
        <v>11</v>
      </c>
      <c r="F96">
        <v>29</v>
      </c>
    </row>
    <row r="97" spans="5:6" ht="15">
      <c r="E97" s="61" t="s">
        <v>20</v>
      </c>
      <c r="F97">
        <v>21</v>
      </c>
    </row>
    <row r="98" spans="5:6" ht="15">
      <c r="E98" s="143" t="s">
        <v>30</v>
      </c>
      <c r="F98" s="45">
        <v>9636</v>
      </c>
    </row>
    <row r="99" spans="5:6" ht="15">
      <c r="E99" s="140" t="s">
        <v>4</v>
      </c>
      <c r="F99" s="46">
        <v>7921</v>
      </c>
    </row>
    <row r="100" spans="5:6" ht="15">
      <c r="E100" s="61" t="s">
        <v>11</v>
      </c>
      <c r="F100">
        <v>7921</v>
      </c>
    </row>
    <row r="101" spans="5:6" ht="15">
      <c r="E101" s="140" t="s">
        <v>13</v>
      </c>
      <c r="F101" s="46">
        <v>1715</v>
      </c>
    </row>
    <row r="102" spans="5:6" ht="15">
      <c r="E102" s="61" t="s">
        <v>11</v>
      </c>
      <c r="F102">
        <v>1715</v>
      </c>
    </row>
    <row r="103" spans="5:6" ht="15">
      <c r="E103" s="143" t="s">
        <v>31</v>
      </c>
      <c r="F103" s="45">
        <v>10</v>
      </c>
    </row>
    <row r="104" spans="5:6" ht="15">
      <c r="E104" s="140" t="s">
        <v>4</v>
      </c>
      <c r="F104" s="46">
        <v>10</v>
      </c>
    </row>
    <row r="105" spans="5:6" ht="15">
      <c r="E105" s="61" t="s">
        <v>11</v>
      </c>
      <c r="F105">
        <v>8</v>
      </c>
    </row>
    <row r="106" spans="5:6" ht="15">
      <c r="E106" s="61" t="s">
        <v>20</v>
      </c>
      <c r="F106">
        <v>2</v>
      </c>
    </row>
    <row r="107" spans="5:6" ht="15">
      <c r="E107" s="143" t="s">
        <v>2</v>
      </c>
      <c r="F107" s="45">
        <v>15816</v>
      </c>
    </row>
    <row r="108" spans="5:6" ht="15">
      <c r="E108" s="140" t="s">
        <v>4</v>
      </c>
      <c r="F108" s="46">
        <v>11281</v>
      </c>
    </row>
    <row r="109" spans="5:6" ht="15">
      <c r="E109" s="61" t="s">
        <v>11</v>
      </c>
      <c r="F109">
        <v>11281</v>
      </c>
    </row>
    <row r="110" spans="5:6" ht="15">
      <c r="E110" s="140" t="s">
        <v>13</v>
      </c>
      <c r="F110" s="46">
        <v>4535</v>
      </c>
    </row>
    <row r="111" spans="5:6" ht="15">
      <c r="E111" s="61" t="s">
        <v>11</v>
      </c>
      <c r="F111">
        <v>4535</v>
      </c>
    </row>
    <row r="112" spans="5:6" ht="15">
      <c r="E112" s="143" t="s">
        <v>28</v>
      </c>
      <c r="F112" s="45">
        <v>12320</v>
      </c>
    </row>
    <row r="113" spans="5:6" ht="15">
      <c r="E113" s="140" t="s">
        <v>4</v>
      </c>
      <c r="F113" s="46">
        <v>9390</v>
      </c>
    </row>
    <row r="114" spans="5:6" ht="15">
      <c r="E114" s="61" t="s">
        <v>11</v>
      </c>
      <c r="F114">
        <v>3762</v>
      </c>
    </row>
    <row r="115" spans="5:6" ht="15">
      <c r="E115" s="61" t="s">
        <v>86</v>
      </c>
      <c r="F115">
        <v>4</v>
      </c>
    </row>
    <row r="116" spans="5:6" ht="15">
      <c r="E116" s="61" t="s">
        <v>20</v>
      </c>
      <c r="F116">
        <v>5624</v>
      </c>
    </row>
    <row r="117" spans="5:6" ht="15">
      <c r="E117" s="140" t="s">
        <v>13</v>
      </c>
      <c r="F117" s="46">
        <v>2381</v>
      </c>
    </row>
    <row r="118" spans="5:6" ht="15">
      <c r="E118" s="61" t="s">
        <v>11</v>
      </c>
      <c r="F118">
        <v>978</v>
      </c>
    </row>
    <row r="119" spans="5:6" ht="15">
      <c r="E119" s="61" t="s">
        <v>86</v>
      </c>
      <c r="F119">
        <v>4</v>
      </c>
    </row>
    <row r="120" spans="5:6" ht="15">
      <c r="E120" s="61" t="s">
        <v>20</v>
      </c>
      <c r="F120">
        <v>1399</v>
      </c>
    </row>
    <row r="121" spans="5:6" ht="15">
      <c r="E121" s="140" t="s">
        <v>24</v>
      </c>
      <c r="F121" s="46">
        <v>549</v>
      </c>
    </row>
    <row r="122" spans="5:6" ht="15">
      <c r="E122" s="61" t="s">
        <v>11</v>
      </c>
      <c r="F122">
        <v>218</v>
      </c>
    </row>
    <row r="123" spans="5:6" ht="15">
      <c r="E123" s="61" t="s">
        <v>20</v>
      </c>
      <c r="F123">
        <v>331</v>
      </c>
    </row>
    <row r="124" spans="5:6" ht="15">
      <c r="E124" s="143" t="s">
        <v>45</v>
      </c>
      <c r="F124" s="45">
        <v>1501</v>
      </c>
    </row>
    <row r="125" spans="5:6" ht="15">
      <c r="E125" s="140" t="s">
        <v>4</v>
      </c>
      <c r="F125" s="46">
        <v>1416</v>
      </c>
    </row>
    <row r="126" spans="5:6" ht="15">
      <c r="E126" s="61" t="s">
        <v>11</v>
      </c>
      <c r="F126">
        <v>632</v>
      </c>
    </row>
    <row r="127" spans="5:6" ht="15">
      <c r="E127" s="61" t="s">
        <v>20</v>
      </c>
      <c r="F127">
        <v>784</v>
      </c>
    </row>
    <row r="128" spans="5:6" ht="15">
      <c r="E128" s="140" t="s">
        <v>13</v>
      </c>
      <c r="F128" s="46">
        <v>81</v>
      </c>
    </row>
    <row r="129" spans="5:6" ht="15">
      <c r="E129" s="61" t="s">
        <v>11</v>
      </c>
      <c r="F129">
        <v>39</v>
      </c>
    </row>
    <row r="130" spans="5:6" ht="15">
      <c r="E130" s="61" t="s">
        <v>20</v>
      </c>
      <c r="F130">
        <v>42</v>
      </c>
    </row>
    <row r="131" spans="5:6" ht="15">
      <c r="E131" s="140" t="s">
        <v>24</v>
      </c>
      <c r="F131" s="46">
        <v>4</v>
      </c>
    </row>
    <row r="132" spans="5:6" ht="15">
      <c r="E132" s="61" t="s">
        <v>20</v>
      </c>
      <c r="F132">
        <v>4</v>
      </c>
    </row>
    <row r="133" spans="5:6" ht="15">
      <c r="E133" s="58" t="s">
        <v>33</v>
      </c>
      <c r="F133" s="47">
        <v>46416</v>
      </c>
    </row>
  </sheetData>
  <mergeCells count="2">
    <mergeCell ref="E1:R1"/>
    <mergeCell ref="E2:R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E0ECC-6A81-4BFD-B9A2-41EB315B2573}">
  <dimension ref="A1:AE147"/>
  <sheetViews>
    <sheetView topLeftCell="E3" workbookViewId="0">
      <selection activeCell="W58" sqref="W58"/>
    </sheetView>
  </sheetViews>
  <sheetFormatPr defaultColWidth="9.1796875" defaultRowHeight="12.5" outlineLevelRow="1" outlineLevelCol="1"/>
  <cols>
    <col min="1" max="1" width="26" style="2" hidden="1" customWidth="1" outlineLevel="1"/>
    <col min="2" max="2" width="13.1796875" style="2" hidden="1" customWidth="1" outlineLevel="1"/>
    <col min="3" max="3" width="12" style="2" hidden="1" customWidth="1" outlineLevel="1"/>
    <col min="4" max="4" width="20.1796875" style="2" hidden="1" customWidth="1" outlineLevel="1"/>
    <col min="5" max="5" width="24.54296875" style="2" bestFit="1" customWidth="1" collapsed="1"/>
    <col min="6" max="11" width="11" style="66" bestFit="1" customWidth="1"/>
    <col min="12" max="17" width="11.81640625" style="66" bestFit="1" customWidth="1"/>
    <col min="18" max="18" width="12.7265625" style="66" customWidth="1"/>
    <col min="19" max="19" width="11.54296875" style="66" customWidth="1"/>
    <col min="20" max="20" width="15.1796875" style="66" customWidth="1"/>
    <col min="21" max="21" width="9.453125" style="66" bestFit="1" customWidth="1"/>
    <col min="22" max="22" width="2.81640625" style="66" customWidth="1"/>
    <col min="23" max="16384" width="9.1796875" style="2"/>
  </cols>
  <sheetData>
    <row r="1" spans="1:22" ht="33.75" hidden="1" customHeight="1" outlineLevel="1">
      <c r="A1" s="2" t="s">
        <v>48</v>
      </c>
      <c r="B1" s="64">
        <v>44469</v>
      </c>
      <c r="F1" s="65">
        <v>44197</v>
      </c>
      <c r="G1" s="65">
        <f>EOMONTH(F1,0)+1</f>
        <v>44228</v>
      </c>
      <c r="H1" s="65">
        <f t="shared" ref="H1:N1" si="0">EOMONTH(G1,0)+1</f>
        <v>44256</v>
      </c>
      <c r="I1" s="65">
        <f t="shared" si="0"/>
        <v>44287</v>
      </c>
      <c r="J1" s="65">
        <f t="shared" si="0"/>
        <v>44317</v>
      </c>
      <c r="K1" s="65">
        <f t="shared" si="0"/>
        <v>44348</v>
      </c>
      <c r="L1" s="65">
        <f t="shared" si="0"/>
        <v>44378</v>
      </c>
      <c r="M1" s="65">
        <f t="shared" si="0"/>
        <v>44409</v>
      </c>
      <c r="N1" s="65">
        <f t="shared" si="0"/>
        <v>44440</v>
      </c>
      <c r="O1" s="65">
        <f>EOMONTH(N1,0)+1</f>
        <v>44470</v>
      </c>
      <c r="P1" s="65">
        <f>EOMONTH(O1,0)+1</f>
        <v>44501</v>
      </c>
      <c r="Q1" s="65">
        <f>EOMONTH(P1,0)+1</f>
        <v>44531</v>
      </c>
      <c r="S1" s="65">
        <f>DATE(YEAR(F1)-1,MONTH(F1),1)</f>
        <v>43831</v>
      </c>
    </row>
    <row r="2" spans="1:22" ht="33.75" hidden="1" customHeight="1" outlineLevel="1">
      <c r="A2" s="2" t="s">
        <v>49</v>
      </c>
      <c r="B2" s="67">
        <v>9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S2" s="68">
        <f>EOMONTH(DATE(YEAR(B1)-1,MONTH(B1),DAY(B1)),0)</f>
        <v>44104</v>
      </c>
    </row>
    <row r="3" spans="1:22" ht="3.65" customHeight="1" collapsed="1" thickBot="1"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22" ht="39" customHeight="1" thickBot="1">
      <c r="E4" s="144" t="s">
        <v>50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6"/>
      <c r="S4" s="70"/>
      <c r="T4" s="71"/>
      <c r="U4" s="72"/>
      <c r="V4" s="73"/>
    </row>
    <row r="5" spans="1:22" ht="38.25" customHeight="1" thickBot="1">
      <c r="E5" s="144" t="s">
        <v>51</v>
      </c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6"/>
      <c r="S5" s="74">
        <v>2020</v>
      </c>
      <c r="T5" s="75"/>
      <c r="U5" s="76"/>
      <c r="V5" s="77"/>
    </row>
    <row r="6" spans="1:22" ht="17.25" customHeight="1">
      <c r="A6" s="78" t="s">
        <v>52</v>
      </c>
      <c r="B6" s="78" t="s">
        <v>53</v>
      </c>
      <c r="C6" s="78" t="s">
        <v>54</v>
      </c>
      <c r="D6" s="78" t="s">
        <v>55</v>
      </c>
      <c r="E6" s="79" t="s">
        <v>56</v>
      </c>
      <c r="F6" s="80">
        <v>44197</v>
      </c>
      <c r="G6" s="80">
        <v>44228</v>
      </c>
      <c r="H6" s="80">
        <v>44256</v>
      </c>
      <c r="I6" s="80">
        <v>44287</v>
      </c>
      <c r="J6" s="80">
        <v>44317</v>
      </c>
      <c r="K6" s="80">
        <v>44348</v>
      </c>
      <c r="L6" s="80">
        <v>44378</v>
      </c>
      <c r="M6" s="80">
        <v>44409</v>
      </c>
      <c r="N6" s="80">
        <v>44440</v>
      </c>
      <c r="O6" s="80">
        <v>44470</v>
      </c>
      <c r="P6" s="80" t="s">
        <v>57</v>
      </c>
      <c r="Q6" s="80">
        <v>44531</v>
      </c>
      <c r="R6" s="81" t="s">
        <v>58</v>
      </c>
      <c r="S6" s="82" t="s">
        <v>26</v>
      </c>
      <c r="T6" s="82" t="s">
        <v>59</v>
      </c>
      <c r="U6" s="83" t="s">
        <v>8</v>
      </c>
      <c r="V6" s="77"/>
    </row>
    <row r="7" spans="1:22" ht="17.25" hidden="1" customHeight="1" outlineLevel="1">
      <c r="A7" s="84" t="s">
        <v>60</v>
      </c>
      <c r="B7" s="84" t="s">
        <v>61</v>
      </c>
      <c r="C7" s="84"/>
      <c r="D7" s="84" t="s">
        <v>62</v>
      </c>
      <c r="E7" s="85" t="s">
        <v>63</v>
      </c>
      <c r="F7" s="86">
        <v>144</v>
      </c>
      <c r="G7" s="86">
        <v>0</v>
      </c>
      <c r="H7" s="86">
        <v>0</v>
      </c>
      <c r="I7" s="86">
        <v>0</v>
      </c>
      <c r="J7" s="86">
        <v>547</v>
      </c>
      <c r="K7" s="86">
        <v>985</v>
      </c>
      <c r="L7" s="86">
        <v>8613</v>
      </c>
      <c r="M7" s="86">
        <v>12320</v>
      </c>
      <c r="N7" s="86">
        <v>9527</v>
      </c>
      <c r="O7" s="87">
        <v>0</v>
      </c>
      <c r="P7" s="86">
        <v>0</v>
      </c>
      <c r="Q7" s="86">
        <v>0</v>
      </c>
      <c r="R7" s="88">
        <v>32136</v>
      </c>
      <c r="S7" s="86">
        <v>5807</v>
      </c>
      <c r="T7" s="86">
        <v>26329</v>
      </c>
      <c r="U7" s="89">
        <v>453.4</v>
      </c>
      <c r="V7" s="86"/>
    </row>
    <row r="8" spans="1:22" ht="17.25" hidden="1" customHeight="1" outlineLevel="1">
      <c r="A8" s="84" t="s">
        <v>64</v>
      </c>
      <c r="B8" s="84" t="s">
        <v>61</v>
      </c>
      <c r="C8" s="84"/>
      <c r="D8" s="84" t="s">
        <v>62</v>
      </c>
      <c r="E8" s="85" t="s">
        <v>63</v>
      </c>
      <c r="F8" s="86">
        <v>0</v>
      </c>
      <c r="G8" s="86">
        <v>0</v>
      </c>
      <c r="H8" s="86">
        <v>0</v>
      </c>
      <c r="I8" s="86">
        <v>0</v>
      </c>
      <c r="J8" s="86">
        <v>0</v>
      </c>
      <c r="K8" s="86">
        <v>0</v>
      </c>
      <c r="L8" s="86">
        <v>0</v>
      </c>
      <c r="M8" s="86">
        <v>0</v>
      </c>
      <c r="N8" s="86">
        <v>0</v>
      </c>
      <c r="O8" s="86">
        <v>0</v>
      </c>
      <c r="P8" s="86">
        <v>0</v>
      </c>
      <c r="Q8" s="86">
        <v>0</v>
      </c>
      <c r="R8" s="88">
        <v>0</v>
      </c>
      <c r="S8" s="86">
        <v>0</v>
      </c>
      <c r="T8" s="86">
        <v>0</v>
      </c>
      <c r="U8" s="89">
        <v>0</v>
      </c>
      <c r="V8" s="86"/>
    </row>
    <row r="9" spans="1:22" ht="17.25" customHeight="1" collapsed="1">
      <c r="A9" s="84"/>
      <c r="B9" s="84"/>
      <c r="C9" s="84"/>
      <c r="D9" s="84"/>
      <c r="E9" s="90" t="s">
        <v>63</v>
      </c>
      <c r="F9" s="77">
        <v>144</v>
      </c>
      <c r="G9" s="77">
        <v>0</v>
      </c>
      <c r="H9" s="77">
        <v>0</v>
      </c>
      <c r="I9" s="77">
        <v>0</v>
      </c>
      <c r="J9" s="77">
        <v>547</v>
      </c>
      <c r="K9" s="77">
        <v>985</v>
      </c>
      <c r="L9" s="77">
        <v>8613</v>
      </c>
      <c r="M9" s="77">
        <v>12320</v>
      </c>
      <c r="N9" s="77">
        <v>9527</v>
      </c>
      <c r="O9" s="77">
        <v>0</v>
      </c>
      <c r="P9" s="77">
        <v>0</v>
      </c>
      <c r="Q9" s="77">
        <v>0</v>
      </c>
      <c r="R9" s="91">
        <v>32136</v>
      </c>
      <c r="S9" s="77">
        <v>5807</v>
      </c>
      <c r="T9" s="77">
        <v>26329</v>
      </c>
      <c r="U9" s="92">
        <v>453.4</v>
      </c>
      <c r="V9" s="77"/>
    </row>
    <row r="10" spans="1:22" ht="17.25" hidden="1" customHeight="1" outlineLevel="1">
      <c r="A10" s="84" t="s">
        <v>60</v>
      </c>
      <c r="B10" s="84" t="s">
        <v>5</v>
      </c>
      <c r="C10" s="84"/>
      <c r="D10" s="84" t="s">
        <v>62</v>
      </c>
      <c r="E10" s="85" t="s">
        <v>65</v>
      </c>
      <c r="F10" s="86">
        <v>284</v>
      </c>
      <c r="G10" s="86">
        <v>257</v>
      </c>
      <c r="H10" s="86">
        <v>432</v>
      </c>
      <c r="I10" s="86">
        <v>656</v>
      </c>
      <c r="J10" s="86">
        <v>921</v>
      </c>
      <c r="K10" s="86">
        <v>1029</v>
      </c>
      <c r="L10" s="86">
        <v>3718</v>
      </c>
      <c r="M10" s="86">
        <v>4621</v>
      </c>
      <c r="N10" s="86">
        <v>1565</v>
      </c>
      <c r="O10" s="86">
        <v>0</v>
      </c>
      <c r="P10" s="86">
        <v>0</v>
      </c>
      <c r="Q10" s="86">
        <v>0</v>
      </c>
      <c r="R10" s="88">
        <v>13483</v>
      </c>
      <c r="S10" s="86">
        <v>4860</v>
      </c>
      <c r="T10" s="86">
        <v>8623</v>
      </c>
      <c r="U10" s="89">
        <v>177.43</v>
      </c>
      <c r="V10" s="86"/>
    </row>
    <row r="11" spans="1:22" ht="17.25" hidden="1" customHeight="1" outlineLevel="1">
      <c r="A11" s="84" t="s">
        <v>64</v>
      </c>
      <c r="B11" s="84" t="s">
        <v>5</v>
      </c>
      <c r="C11" s="84"/>
      <c r="D11" s="84" t="s">
        <v>62</v>
      </c>
      <c r="E11" s="85" t="s">
        <v>65</v>
      </c>
      <c r="F11" s="86">
        <v>0</v>
      </c>
      <c r="G11" s="86">
        <v>0</v>
      </c>
      <c r="H11" s="86">
        <v>0</v>
      </c>
      <c r="I11" s="86">
        <v>0</v>
      </c>
      <c r="J11" s="86">
        <v>0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  <c r="P11" s="86">
        <v>0</v>
      </c>
      <c r="Q11" s="86">
        <v>0</v>
      </c>
      <c r="R11" s="88">
        <v>0</v>
      </c>
      <c r="S11" s="86">
        <v>0</v>
      </c>
      <c r="T11" s="86">
        <v>0</v>
      </c>
      <c r="U11" s="89">
        <v>0</v>
      </c>
      <c r="V11" s="86"/>
    </row>
    <row r="12" spans="1:22" ht="17.25" customHeight="1" collapsed="1">
      <c r="A12" s="84"/>
      <c r="B12" s="84"/>
      <c r="C12" s="84"/>
      <c r="D12" s="84"/>
      <c r="E12" s="90" t="s">
        <v>65</v>
      </c>
      <c r="F12" s="77">
        <v>284</v>
      </c>
      <c r="G12" s="77">
        <v>257</v>
      </c>
      <c r="H12" s="77">
        <v>432</v>
      </c>
      <c r="I12" s="77">
        <v>656</v>
      </c>
      <c r="J12" s="77">
        <v>921</v>
      </c>
      <c r="K12" s="77">
        <v>1029</v>
      </c>
      <c r="L12" s="77">
        <v>3718</v>
      </c>
      <c r="M12" s="77">
        <v>4621</v>
      </c>
      <c r="N12" s="77">
        <v>1565</v>
      </c>
      <c r="O12" s="77">
        <v>0</v>
      </c>
      <c r="P12" s="77">
        <v>0</v>
      </c>
      <c r="Q12" s="77">
        <v>0</v>
      </c>
      <c r="R12" s="91">
        <v>13483</v>
      </c>
      <c r="S12" s="77">
        <v>4860</v>
      </c>
      <c r="T12" s="77">
        <v>8623</v>
      </c>
      <c r="U12" s="92">
        <v>177.43</v>
      </c>
      <c r="V12" s="77"/>
    </row>
    <row r="13" spans="1:22" ht="17.25" hidden="1" customHeight="1" outlineLevel="1">
      <c r="A13" s="84" t="s">
        <v>60</v>
      </c>
      <c r="B13" s="84" t="s">
        <v>66</v>
      </c>
      <c r="C13" s="84"/>
      <c r="D13" s="84" t="s">
        <v>62</v>
      </c>
      <c r="E13" s="85" t="s">
        <v>67</v>
      </c>
      <c r="F13" s="86">
        <v>88</v>
      </c>
      <c r="G13" s="86">
        <v>32</v>
      </c>
      <c r="H13" s="86">
        <v>47</v>
      </c>
      <c r="I13" s="86">
        <v>52</v>
      </c>
      <c r="J13" s="86">
        <v>555</v>
      </c>
      <c r="K13" s="86">
        <v>416</v>
      </c>
      <c r="L13" s="86">
        <v>599</v>
      </c>
      <c r="M13" s="86">
        <v>1373</v>
      </c>
      <c r="N13" s="86">
        <v>1209</v>
      </c>
      <c r="O13" s="86">
        <v>0</v>
      </c>
      <c r="P13" s="86">
        <v>0</v>
      </c>
      <c r="Q13" s="86">
        <v>0</v>
      </c>
      <c r="R13" s="88">
        <v>4371</v>
      </c>
      <c r="S13" s="86">
        <v>2978</v>
      </c>
      <c r="T13" s="86">
        <v>1393</v>
      </c>
      <c r="U13" s="89">
        <v>46.78</v>
      </c>
      <c r="V13" s="86"/>
    </row>
    <row r="14" spans="1:22" ht="17.25" hidden="1" customHeight="1" outlineLevel="1">
      <c r="A14" s="84" t="s">
        <v>64</v>
      </c>
      <c r="B14" s="84" t="s">
        <v>66</v>
      </c>
      <c r="C14" s="84"/>
      <c r="D14" s="84" t="s">
        <v>62</v>
      </c>
      <c r="E14" s="85" t="s">
        <v>67</v>
      </c>
      <c r="F14" s="86">
        <v>0</v>
      </c>
      <c r="G14" s="86">
        <v>0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86">
        <v>0</v>
      </c>
      <c r="Q14" s="86">
        <v>0</v>
      </c>
      <c r="R14" s="88">
        <v>0</v>
      </c>
      <c r="S14" s="86">
        <v>0</v>
      </c>
      <c r="T14" s="86">
        <v>0</v>
      </c>
      <c r="U14" s="89">
        <v>0</v>
      </c>
      <c r="V14" s="86"/>
    </row>
    <row r="15" spans="1:22" ht="17.25" customHeight="1" collapsed="1">
      <c r="A15" s="84"/>
      <c r="B15" s="84"/>
      <c r="C15" s="84"/>
      <c r="D15" s="84"/>
      <c r="E15" s="90" t="s">
        <v>67</v>
      </c>
      <c r="F15" s="77">
        <v>88</v>
      </c>
      <c r="G15" s="77">
        <v>32</v>
      </c>
      <c r="H15" s="77">
        <v>47</v>
      </c>
      <c r="I15" s="77">
        <v>52</v>
      </c>
      <c r="J15" s="77">
        <v>555</v>
      </c>
      <c r="K15" s="77">
        <v>416</v>
      </c>
      <c r="L15" s="77">
        <v>599</v>
      </c>
      <c r="M15" s="77">
        <v>1373</v>
      </c>
      <c r="N15" s="77">
        <v>1209</v>
      </c>
      <c r="O15" s="77">
        <v>0</v>
      </c>
      <c r="P15" s="77">
        <v>0</v>
      </c>
      <c r="Q15" s="77">
        <v>0</v>
      </c>
      <c r="R15" s="91">
        <v>4371</v>
      </c>
      <c r="S15" s="77">
        <v>2978</v>
      </c>
      <c r="T15" s="77">
        <v>1393</v>
      </c>
      <c r="U15" s="92">
        <v>46.78</v>
      </c>
      <c r="V15" s="77"/>
    </row>
    <row r="16" spans="1:22" ht="17.25" hidden="1" customHeight="1" outlineLevel="1">
      <c r="A16" s="84" t="s">
        <v>60</v>
      </c>
      <c r="B16" s="84" t="s">
        <v>68</v>
      </c>
      <c r="C16" s="84"/>
      <c r="D16" s="84" t="s">
        <v>62</v>
      </c>
      <c r="E16" s="85" t="s">
        <v>69</v>
      </c>
      <c r="F16" s="86">
        <v>81</v>
      </c>
      <c r="G16" s="86">
        <v>29</v>
      </c>
      <c r="H16" s="86">
        <v>18</v>
      </c>
      <c r="I16" s="86">
        <v>42</v>
      </c>
      <c r="J16" s="86">
        <v>97</v>
      </c>
      <c r="K16" s="86">
        <v>96</v>
      </c>
      <c r="L16" s="86">
        <v>447</v>
      </c>
      <c r="M16" s="86">
        <v>1149</v>
      </c>
      <c r="N16" s="86">
        <v>1611</v>
      </c>
      <c r="O16" s="86">
        <v>0</v>
      </c>
      <c r="P16" s="86">
        <v>0</v>
      </c>
      <c r="Q16" s="86">
        <v>0</v>
      </c>
      <c r="R16" s="88">
        <v>3570</v>
      </c>
      <c r="S16" s="86">
        <v>3134</v>
      </c>
      <c r="T16" s="86">
        <v>436</v>
      </c>
      <c r="U16" s="89">
        <v>13.91</v>
      </c>
      <c r="V16" s="86"/>
    </row>
    <row r="17" spans="1:22" ht="17.25" hidden="1" customHeight="1" outlineLevel="1">
      <c r="A17" s="84" t="s">
        <v>64</v>
      </c>
      <c r="B17" s="84" t="s">
        <v>68</v>
      </c>
      <c r="C17" s="84"/>
      <c r="D17" s="84" t="s">
        <v>62</v>
      </c>
      <c r="E17" s="85" t="s">
        <v>69</v>
      </c>
      <c r="F17" s="86">
        <v>0</v>
      </c>
      <c r="G17" s="86">
        <v>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86">
        <v>0</v>
      </c>
      <c r="Q17" s="86">
        <v>0</v>
      </c>
      <c r="R17" s="88">
        <v>0</v>
      </c>
      <c r="S17" s="86">
        <v>0</v>
      </c>
      <c r="T17" s="86">
        <v>0</v>
      </c>
      <c r="U17" s="89">
        <v>0</v>
      </c>
      <c r="V17" s="86"/>
    </row>
    <row r="18" spans="1:22" ht="17.25" customHeight="1" collapsed="1">
      <c r="A18" s="84"/>
      <c r="B18" s="84"/>
      <c r="C18" s="84"/>
      <c r="D18" s="84"/>
      <c r="E18" s="90" t="s">
        <v>69</v>
      </c>
      <c r="F18" s="77">
        <v>81</v>
      </c>
      <c r="G18" s="77">
        <v>29</v>
      </c>
      <c r="H18" s="77">
        <v>18</v>
      </c>
      <c r="I18" s="77">
        <v>42</v>
      </c>
      <c r="J18" s="77">
        <v>97</v>
      </c>
      <c r="K18" s="77">
        <v>96</v>
      </c>
      <c r="L18" s="77">
        <v>447</v>
      </c>
      <c r="M18" s="77">
        <v>1149</v>
      </c>
      <c r="N18" s="77">
        <v>1611</v>
      </c>
      <c r="O18" s="77">
        <v>0</v>
      </c>
      <c r="P18" s="77">
        <v>0</v>
      </c>
      <c r="Q18" s="77">
        <v>0</v>
      </c>
      <c r="R18" s="91">
        <v>3570</v>
      </c>
      <c r="S18" s="77">
        <v>3134</v>
      </c>
      <c r="T18" s="77">
        <v>436</v>
      </c>
      <c r="U18" s="92">
        <v>13.91</v>
      </c>
      <c r="V18" s="77"/>
    </row>
    <row r="19" spans="1:22" ht="17.25" hidden="1" customHeight="1" outlineLevel="1">
      <c r="A19" s="84" t="s">
        <v>60</v>
      </c>
      <c r="B19" s="84" t="s">
        <v>70</v>
      </c>
      <c r="C19" s="84"/>
      <c r="D19" s="84" t="s">
        <v>62</v>
      </c>
      <c r="E19" s="85" t="s">
        <v>71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v>0</v>
      </c>
      <c r="R19" s="88">
        <v>0</v>
      </c>
      <c r="S19" s="86">
        <v>0</v>
      </c>
      <c r="T19" s="86">
        <v>0</v>
      </c>
      <c r="U19" s="89">
        <v>0</v>
      </c>
      <c r="V19" s="86"/>
    </row>
    <row r="20" spans="1:22" ht="17.25" hidden="1" customHeight="1" outlineLevel="1">
      <c r="A20" s="84" t="s">
        <v>64</v>
      </c>
      <c r="B20" s="84" t="s">
        <v>70</v>
      </c>
      <c r="C20" s="84"/>
      <c r="D20" s="84" t="s">
        <v>62</v>
      </c>
      <c r="E20" s="85" t="s">
        <v>71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86">
        <v>0</v>
      </c>
      <c r="Q20" s="86">
        <v>0</v>
      </c>
      <c r="R20" s="88">
        <v>0</v>
      </c>
      <c r="S20" s="86">
        <v>0</v>
      </c>
      <c r="T20" s="86">
        <v>0</v>
      </c>
      <c r="U20" s="89">
        <v>0</v>
      </c>
      <c r="V20" s="86"/>
    </row>
    <row r="21" spans="1:22" ht="17.25" customHeight="1" collapsed="1">
      <c r="B21" s="84"/>
      <c r="C21" s="84"/>
      <c r="E21" s="90" t="s">
        <v>71</v>
      </c>
      <c r="F21" s="77">
        <v>0</v>
      </c>
      <c r="G21" s="77">
        <v>0</v>
      </c>
      <c r="H21" s="93">
        <v>0</v>
      </c>
      <c r="I21" s="77">
        <v>0</v>
      </c>
      <c r="J21" s="94">
        <v>0</v>
      </c>
      <c r="K21" s="77">
        <v>0</v>
      </c>
      <c r="L21" s="93">
        <v>0</v>
      </c>
      <c r="M21" s="93">
        <v>0</v>
      </c>
      <c r="N21" s="94">
        <v>0</v>
      </c>
      <c r="O21" s="94">
        <v>0</v>
      </c>
      <c r="P21" s="95">
        <v>0</v>
      </c>
      <c r="Q21" s="93">
        <v>0</v>
      </c>
      <c r="R21" s="91">
        <v>0</v>
      </c>
      <c r="S21" s="77">
        <v>0</v>
      </c>
      <c r="T21" s="77">
        <v>0</v>
      </c>
      <c r="U21" s="92">
        <v>0</v>
      </c>
      <c r="V21" s="77"/>
    </row>
    <row r="22" spans="1:22" ht="17.25" hidden="1" customHeight="1" outlineLevel="1">
      <c r="A22" s="84" t="s">
        <v>60</v>
      </c>
      <c r="B22" s="84" t="s">
        <v>72</v>
      </c>
      <c r="C22" s="84"/>
      <c r="D22" s="84" t="s">
        <v>62</v>
      </c>
      <c r="E22" s="85" t="s">
        <v>73</v>
      </c>
      <c r="F22" s="86">
        <v>0</v>
      </c>
      <c r="G22" s="86">
        <v>0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6">
        <v>0</v>
      </c>
      <c r="P22" s="86">
        <v>0</v>
      </c>
      <c r="Q22" s="86">
        <v>0</v>
      </c>
      <c r="R22" s="88">
        <v>0</v>
      </c>
      <c r="S22" s="86">
        <v>0</v>
      </c>
      <c r="T22" s="86">
        <v>0</v>
      </c>
      <c r="U22" s="89">
        <v>0</v>
      </c>
      <c r="V22" s="86"/>
    </row>
    <row r="23" spans="1:22" ht="17.25" hidden="1" customHeight="1" outlineLevel="1">
      <c r="A23" s="84" t="s">
        <v>64</v>
      </c>
      <c r="B23" s="84" t="s">
        <v>72</v>
      </c>
      <c r="C23" s="84"/>
      <c r="D23" s="84" t="s">
        <v>62</v>
      </c>
      <c r="E23" s="85" t="s">
        <v>73</v>
      </c>
      <c r="F23" s="86">
        <v>0</v>
      </c>
      <c r="G23" s="86">
        <v>0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6">
        <v>0</v>
      </c>
      <c r="P23" s="86">
        <v>0</v>
      </c>
      <c r="Q23" s="86">
        <v>0</v>
      </c>
      <c r="R23" s="88">
        <v>0</v>
      </c>
      <c r="S23" s="86">
        <v>0</v>
      </c>
      <c r="T23" s="86">
        <v>0</v>
      </c>
      <c r="U23" s="89">
        <v>0</v>
      </c>
      <c r="V23" s="86"/>
    </row>
    <row r="24" spans="1:22" ht="17.25" customHeight="1" collapsed="1" thickBot="1">
      <c r="B24" s="84"/>
      <c r="C24" s="84"/>
      <c r="E24" s="90" t="s">
        <v>73</v>
      </c>
      <c r="F24" s="77">
        <v>0</v>
      </c>
      <c r="G24" s="77">
        <v>0</v>
      </c>
      <c r="H24" s="93">
        <v>0</v>
      </c>
      <c r="I24" s="77">
        <v>0</v>
      </c>
      <c r="J24" s="94">
        <v>0</v>
      </c>
      <c r="K24" s="77">
        <v>0</v>
      </c>
      <c r="L24" s="93">
        <v>0</v>
      </c>
      <c r="M24" s="93">
        <v>0</v>
      </c>
      <c r="N24" s="94">
        <v>0</v>
      </c>
      <c r="O24" s="94">
        <v>0</v>
      </c>
      <c r="P24" s="95">
        <v>0</v>
      </c>
      <c r="Q24" s="93">
        <v>0</v>
      </c>
      <c r="R24" s="91">
        <v>0</v>
      </c>
      <c r="S24" s="77">
        <v>0</v>
      </c>
      <c r="T24" s="77">
        <v>0</v>
      </c>
      <c r="U24" s="92">
        <v>0</v>
      </c>
      <c r="V24" s="77"/>
    </row>
    <row r="25" spans="1:22" ht="17.25" customHeight="1" thickBot="1">
      <c r="B25" s="84"/>
      <c r="C25" s="84"/>
      <c r="E25" s="96" t="s">
        <v>74</v>
      </c>
      <c r="F25" s="97">
        <v>597</v>
      </c>
      <c r="G25" s="98">
        <v>318</v>
      </c>
      <c r="H25" s="98">
        <v>497</v>
      </c>
      <c r="I25" s="98">
        <v>750</v>
      </c>
      <c r="J25" s="98">
        <v>2120</v>
      </c>
      <c r="K25" s="99">
        <v>2526</v>
      </c>
      <c r="L25" s="99">
        <v>13377</v>
      </c>
      <c r="M25" s="99">
        <v>19463</v>
      </c>
      <c r="N25" s="99">
        <v>13912</v>
      </c>
      <c r="O25" s="99">
        <v>0</v>
      </c>
      <c r="P25" s="99">
        <v>0</v>
      </c>
      <c r="Q25" s="100">
        <v>0</v>
      </c>
      <c r="R25" s="101">
        <v>53560</v>
      </c>
      <c r="S25" s="99">
        <v>16779</v>
      </c>
      <c r="T25" s="99">
        <v>36781</v>
      </c>
      <c r="U25" s="102">
        <v>219.21</v>
      </c>
      <c r="V25" s="77"/>
    </row>
    <row r="26" spans="1:22" ht="17.25" hidden="1" customHeight="1" outlineLevel="1">
      <c r="A26" s="84" t="s">
        <v>60</v>
      </c>
      <c r="B26" s="84" t="s">
        <v>61</v>
      </c>
      <c r="C26" s="84"/>
      <c r="D26" s="84" t="s">
        <v>62</v>
      </c>
      <c r="E26" s="85" t="s">
        <v>63</v>
      </c>
      <c r="F26" s="86">
        <v>1367</v>
      </c>
      <c r="G26" s="86">
        <v>1129</v>
      </c>
      <c r="H26" s="86">
        <v>1557</v>
      </c>
      <c r="I26" s="86">
        <v>0</v>
      </c>
      <c r="J26" s="86">
        <v>0</v>
      </c>
      <c r="K26" s="86">
        <v>0</v>
      </c>
      <c r="L26" s="86">
        <v>266</v>
      </c>
      <c r="M26" s="86">
        <v>197</v>
      </c>
      <c r="N26" s="86">
        <v>1291</v>
      </c>
      <c r="O26" s="86">
        <v>759.83</v>
      </c>
      <c r="P26" s="86">
        <v>0</v>
      </c>
      <c r="Q26" s="86">
        <v>173</v>
      </c>
      <c r="R26" s="88">
        <v>5807</v>
      </c>
      <c r="S26" s="86">
        <v>5807</v>
      </c>
      <c r="T26" s="86">
        <v>0</v>
      </c>
      <c r="U26" s="89">
        <v>0</v>
      </c>
      <c r="V26" s="86"/>
    </row>
    <row r="27" spans="1:22" ht="17.25" hidden="1" customHeight="1" outlineLevel="1">
      <c r="A27" s="84" t="s">
        <v>64</v>
      </c>
      <c r="B27" s="84" t="s">
        <v>61</v>
      </c>
      <c r="C27" s="84"/>
      <c r="D27" s="84" t="s">
        <v>62</v>
      </c>
      <c r="E27" s="85" t="s">
        <v>63</v>
      </c>
      <c r="F27" s="86">
        <v>0</v>
      </c>
      <c r="G27" s="86">
        <v>0</v>
      </c>
      <c r="H27" s="86">
        <v>0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86">
        <v>0</v>
      </c>
      <c r="Q27" s="86">
        <v>0</v>
      </c>
      <c r="R27" s="88">
        <v>0</v>
      </c>
      <c r="S27" s="86">
        <v>0</v>
      </c>
      <c r="T27" s="86">
        <v>0</v>
      </c>
      <c r="U27" s="89">
        <v>0</v>
      </c>
      <c r="V27" s="86"/>
    </row>
    <row r="28" spans="1:22" ht="17.25" hidden="1" customHeight="1" outlineLevel="1">
      <c r="A28" s="84" t="s">
        <v>60</v>
      </c>
      <c r="B28" s="84" t="s">
        <v>5</v>
      </c>
      <c r="C28" s="84"/>
      <c r="D28" s="84" t="s">
        <v>62</v>
      </c>
      <c r="E28" s="85" t="s">
        <v>65</v>
      </c>
      <c r="F28" s="86">
        <v>1180</v>
      </c>
      <c r="G28" s="86">
        <v>1293</v>
      </c>
      <c r="H28" s="86">
        <v>437</v>
      </c>
      <c r="I28" s="86">
        <v>0</v>
      </c>
      <c r="J28" s="86">
        <v>19</v>
      </c>
      <c r="K28" s="86">
        <v>70</v>
      </c>
      <c r="L28" s="86">
        <v>347</v>
      </c>
      <c r="M28" s="86">
        <v>933</v>
      </c>
      <c r="N28" s="86">
        <v>581</v>
      </c>
      <c r="O28" s="86">
        <v>252</v>
      </c>
      <c r="P28" s="86">
        <v>738</v>
      </c>
      <c r="Q28" s="86">
        <v>555</v>
      </c>
      <c r="R28" s="88">
        <v>4860</v>
      </c>
      <c r="S28" s="86">
        <v>4860</v>
      </c>
      <c r="T28" s="86">
        <v>0</v>
      </c>
      <c r="U28" s="89">
        <v>0</v>
      </c>
      <c r="V28" s="86"/>
    </row>
    <row r="29" spans="1:22" ht="17.25" hidden="1" customHeight="1" outlineLevel="1">
      <c r="A29" s="84" t="s">
        <v>64</v>
      </c>
      <c r="B29" s="84" t="s">
        <v>5</v>
      </c>
      <c r="C29" s="84"/>
      <c r="D29" s="84" t="s">
        <v>62</v>
      </c>
      <c r="E29" s="85" t="s">
        <v>65</v>
      </c>
      <c r="F29" s="86">
        <v>0</v>
      </c>
      <c r="G29" s="86">
        <v>0</v>
      </c>
      <c r="H29" s="86">
        <v>0</v>
      </c>
      <c r="I29" s="86">
        <v>0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  <c r="P29" s="86">
        <v>0</v>
      </c>
      <c r="Q29" s="86">
        <v>0</v>
      </c>
      <c r="R29" s="88">
        <v>0</v>
      </c>
      <c r="S29" s="86">
        <v>0</v>
      </c>
      <c r="T29" s="86">
        <v>0</v>
      </c>
      <c r="U29" s="89">
        <v>0</v>
      </c>
      <c r="V29" s="86"/>
    </row>
    <row r="30" spans="1:22" ht="17.25" hidden="1" customHeight="1" outlineLevel="1">
      <c r="A30" s="84" t="s">
        <v>60</v>
      </c>
      <c r="B30" s="84" t="s">
        <v>66</v>
      </c>
      <c r="C30" s="84"/>
      <c r="D30" s="84" t="s">
        <v>62</v>
      </c>
      <c r="E30" s="85" t="s">
        <v>67</v>
      </c>
      <c r="F30" s="86">
        <v>1063</v>
      </c>
      <c r="G30" s="86">
        <v>776</v>
      </c>
      <c r="H30" s="86">
        <v>637</v>
      </c>
      <c r="I30" s="86">
        <v>2</v>
      </c>
      <c r="J30" s="86">
        <v>10</v>
      </c>
      <c r="K30" s="86">
        <v>22</v>
      </c>
      <c r="L30" s="86">
        <v>122</v>
      </c>
      <c r="M30" s="86">
        <v>145</v>
      </c>
      <c r="N30" s="86">
        <v>201</v>
      </c>
      <c r="O30" s="86">
        <v>193</v>
      </c>
      <c r="P30" s="86">
        <v>100</v>
      </c>
      <c r="Q30" s="86">
        <v>85</v>
      </c>
      <c r="R30" s="88">
        <v>2978</v>
      </c>
      <c r="S30" s="86">
        <v>2978</v>
      </c>
      <c r="T30" s="86">
        <v>0</v>
      </c>
      <c r="U30" s="89">
        <v>0</v>
      </c>
      <c r="V30" s="86"/>
    </row>
    <row r="31" spans="1:22" ht="17.25" hidden="1" customHeight="1" outlineLevel="1">
      <c r="A31" s="84" t="s">
        <v>64</v>
      </c>
      <c r="B31" s="84" t="s">
        <v>66</v>
      </c>
      <c r="C31" s="84"/>
      <c r="D31" s="84" t="s">
        <v>62</v>
      </c>
      <c r="E31" s="85" t="s">
        <v>67</v>
      </c>
      <c r="F31" s="86">
        <v>0</v>
      </c>
      <c r="G31" s="86">
        <v>0</v>
      </c>
      <c r="H31" s="86">
        <v>0</v>
      </c>
      <c r="I31" s="86">
        <v>0</v>
      </c>
      <c r="J31" s="86">
        <v>0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  <c r="P31" s="86">
        <v>0</v>
      </c>
      <c r="Q31" s="86">
        <v>0</v>
      </c>
      <c r="R31" s="88">
        <v>0</v>
      </c>
      <c r="S31" s="86">
        <v>0</v>
      </c>
      <c r="T31" s="86">
        <v>0</v>
      </c>
      <c r="U31" s="89">
        <v>0</v>
      </c>
      <c r="V31" s="86"/>
    </row>
    <row r="32" spans="1:22" ht="17.25" hidden="1" customHeight="1" outlineLevel="1">
      <c r="A32" s="84" t="s">
        <v>60</v>
      </c>
      <c r="B32" s="84" t="s">
        <v>68</v>
      </c>
      <c r="C32" s="84"/>
      <c r="D32" s="84" t="s">
        <v>62</v>
      </c>
      <c r="E32" s="85" t="s">
        <v>69</v>
      </c>
      <c r="F32" s="86">
        <v>959</v>
      </c>
      <c r="G32" s="86">
        <v>1618</v>
      </c>
      <c r="H32" s="86">
        <v>339</v>
      </c>
      <c r="I32" s="86">
        <v>0</v>
      </c>
      <c r="J32" s="86">
        <v>0</v>
      </c>
      <c r="K32" s="86">
        <v>0</v>
      </c>
      <c r="L32" s="86">
        <v>3</v>
      </c>
      <c r="M32" s="86">
        <v>19</v>
      </c>
      <c r="N32" s="86">
        <v>196</v>
      </c>
      <c r="O32" s="86">
        <v>136</v>
      </c>
      <c r="P32" s="86">
        <v>100</v>
      </c>
      <c r="Q32" s="86">
        <v>112</v>
      </c>
      <c r="R32" s="88">
        <v>3134</v>
      </c>
      <c r="S32" s="86">
        <v>3134</v>
      </c>
      <c r="T32" s="86">
        <v>0</v>
      </c>
      <c r="U32" s="89">
        <v>0</v>
      </c>
      <c r="V32" s="86"/>
    </row>
    <row r="33" spans="1:22" ht="17.25" hidden="1" customHeight="1" outlineLevel="1">
      <c r="A33" s="84" t="s">
        <v>64</v>
      </c>
      <c r="B33" s="84" t="s">
        <v>68</v>
      </c>
      <c r="C33" s="84"/>
      <c r="D33" s="84" t="s">
        <v>62</v>
      </c>
      <c r="E33" s="85" t="s">
        <v>69</v>
      </c>
      <c r="F33" s="86">
        <v>0</v>
      </c>
      <c r="G33" s="86">
        <v>0</v>
      </c>
      <c r="H33" s="86">
        <v>0</v>
      </c>
      <c r="I33" s="86">
        <v>0</v>
      </c>
      <c r="J33" s="86">
        <v>0</v>
      </c>
      <c r="K33" s="86">
        <v>0</v>
      </c>
      <c r="L33" s="86">
        <v>0</v>
      </c>
      <c r="M33" s="86">
        <v>0</v>
      </c>
      <c r="N33" s="86">
        <v>0</v>
      </c>
      <c r="O33" s="86">
        <v>0</v>
      </c>
      <c r="P33" s="86">
        <v>0</v>
      </c>
      <c r="Q33" s="86">
        <v>0</v>
      </c>
      <c r="R33" s="88">
        <v>0</v>
      </c>
      <c r="S33" s="86">
        <v>0</v>
      </c>
      <c r="T33" s="86">
        <v>0</v>
      </c>
      <c r="U33" s="89">
        <v>0</v>
      </c>
      <c r="V33" s="86"/>
    </row>
    <row r="34" spans="1:22" ht="17.25" hidden="1" customHeight="1" outlineLevel="1">
      <c r="A34" s="84" t="s">
        <v>60</v>
      </c>
      <c r="B34" s="84" t="s">
        <v>70</v>
      </c>
      <c r="C34" s="84"/>
      <c r="D34" s="84" t="s">
        <v>62</v>
      </c>
      <c r="E34" s="85" t="s">
        <v>69</v>
      </c>
      <c r="F34" s="86">
        <v>0</v>
      </c>
      <c r="G34" s="86">
        <v>0</v>
      </c>
      <c r="H34" s="86">
        <v>0</v>
      </c>
      <c r="I34" s="86">
        <v>0</v>
      </c>
      <c r="J34" s="86">
        <v>0</v>
      </c>
      <c r="K34" s="86">
        <v>0</v>
      </c>
      <c r="L34" s="86">
        <v>0</v>
      </c>
      <c r="M34" s="86">
        <v>0</v>
      </c>
      <c r="N34" s="86">
        <v>0</v>
      </c>
      <c r="O34" s="86">
        <v>0</v>
      </c>
      <c r="P34" s="86">
        <v>0</v>
      </c>
      <c r="Q34" s="86">
        <v>0</v>
      </c>
      <c r="R34" s="88">
        <v>0</v>
      </c>
      <c r="S34" s="86">
        <v>0</v>
      </c>
      <c r="T34" s="86">
        <v>0</v>
      </c>
      <c r="U34" s="89">
        <v>0</v>
      </c>
      <c r="V34" s="86"/>
    </row>
    <row r="35" spans="1:22" ht="17.25" hidden="1" customHeight="1" outlineLevel="1">
      <c r="A35" s="84" t="s">
        <v>64</v>
      </c>
      <c r="B35" s="84" t="s">
        <v>70</v>
      </c>
      <c r="C35" s="84"/>
      <c r="D35" s="84" t="s">
        <v>62</v>
      </c>
      <c r="E35" s="85" t="s">
        <v>69</v>
      </c>
      <c r="F35" s="86">
        <v>0</v>
      </c>
      <c r="G35" s="86">
        <v>0</v>
      </c>
      <c r="H35" s="86">
        <v>0</v>
      </c>
      <c r="I35" s="86">
        <v>0</v>
      </c>
      <c r="J35" s="86">
        <v>0</v>
      </c>
      <c r="K35" s="86">
        <v>0</v>
      </c>
      <c r="L35" s="86">
        <v>0</v>
      </c>
      <c r="M35" s="86">
        <v>0</v>
      </c>
      <c r="N35" s="86">
        <v>0</v>
      </c>
      <c r="O35" s="86">
        <v>0</v>
      </c>
      <c r="P35" s="86">
        <v>0</v>
      </c>
      <c r="Q35" s="86">
        <v>0</v>
      </c>
      <c r="R35" s="88">
        <v>0</v>
      </c>
      <c r="S35" s="86">
        <v>0</v>
      </c>
      <c r="T35" s="86">
        <v>0</v>
      </c>
      <c r="U35" s="89">
        <v>0</v>
      </c>
      <c r="V35" s="86"/>
    </row>
    <row r="36" spans="1:22" ht="17.25" hidden="1" customHeight="1" outlineLevel="1">
      <c r="A36" s="84" t="s">
        <v>60</v>
      </c>
      <c r="B36" s="84" t="s">
        <v>72</v>
      </c>
      <c r="C36" s="84"/>
      <c r="D36" s="84" t="s">
        <v>62</v>
      </c>
      <c r="E36" s="85" t="s">
        <v>73</v>
      </c>
      <c r="F36" s="86">
        <v>0</v>
      </c>
      <c r="G36" s="86">
        <v>0</v>
      </c>
      <c r="H36" s="86">
        <v>0</v>
      </c>
      <c r="I36" s="86">
        <v>0</v>
      </c>
      <c r="J36" s="86">
        <v>0</v>
      </c>
      <c r="K36" s="86">
        <v>0</v>
      </c>
      <c r="L36" s="86">
        <v>0</v>
      </c>
      <c r="M36" s="86">
        <v>0</v>
      </c>
      <c r="N36" s="86">
        <v>0</v>
      </c>
      <c r="O36" s="86">
        <v>0</v>
      </c>
      <c r="P36" s="86">
        <v>0</v>
      </c>
      <c r="Q36" s="86">
        <v>0</v>
      </c>
      <c r="R36" s="88">
        <v>0</v>
      </c>
      <c r="S36" s="86">
        <v>0</v>
      </c>
      <c r="T36" s="86">
        <v>0</v>
      </c>
      <c r="U36" s="89">
        <v>0</v>
      </c>
      <c r="V36" s="86"/>
    </row>
    <row r="37" spans="1:22" ht="17.25" hidden="1" customHeight="1" outlineLevel="1">
      <c r="A37" s="84" t="s">
        <v>64</v>
      </c>
      <c r="B37" s="84" t="s">
        <v>72</v>
      </c>
      <c r="C37" s="84"/>
      <c r="D37" s="84" t="s">
        <v>62</v>
      </c>
      <c r="E37" s="85" t="s">
        <v>73</v>
      </c>
      <c r="F37" s="86">
        <v>0</v>
      </c>
      <c r="G37" s="86">
        <v>0</v>
      </c>
      <c r="H37" s="86">
        <v>0</v>
      </c>
      <c r="I37" s="86">
        <v>0</v>
      </c>
      <c r="J37" s="86">
        <v>0</v>
      </c>
      <c r="K37" s="86">
        <v>0</v>
      </c>
      <c r="L37" s="86">
        <v>0</v>
      </c>
      <c r="M37" s="86">
        <v>0</v>
      </c>
      <c r="N37" s="86">
        <v>0</v>
      </c>
      <c r="O37" s="86">
        <v>0</v>
      </c>
      <c r="P37" s="86">
        <v>0</v>
      </c>
      <c r="Q37" s="86">
        <v>0</v>
      </c>
      <c r="R37" s="88">
        <v>0</v>
      </c>
      <c r="S37" s="86">
        <v>0</v>
      </c>
      <c r="T37" s="86">
        <v>0</v>
      </c>
      <c r="U37" s="89">
        <v>0</v>
      </c>
      <c r="V37" s="86"/>
    </row>
    <row r="38" spans="1:22" ht="17.25" customHeight="1" collapsed="1" thickBot="1">
      <c r="B38" s="84"/>
      <c r="C38" s="84"/>
      <c r="E38" s="103">
        <v>2020</v>
      </c>
      <c r="F38" s="103">
        <v>4569</v>
      </c>
      <c r="G38" s="103">
        <v>4816</v>
      </c>
      <c r="H38" s="103">
        <v>2970</v>
      </c>
      <c r="I38" s="103">
        <v>2</v>
      </c>
      <c r="J38" s="103">
        <v>29</v>
      </c>
      <c r="K38" s="103">
        <v>92</v>
      </c>
      <c r="L38" s="103">
        <v>738</v>
      </c>
      <c r="M38" s="103">
        <v>1294</v>
      </c>
      <c r="N38" s="103">
        <v>2269</v>
      </c>
      <c r="O38" s="103">
        <v>1340.83</v>
      </c>
      <c r="P38" s="103">
        <v>938</v>
      </c>
      <c r="Q38" s="103">
        <v>925</v>
      </c>
      <c r="R38" s="103">
        <v>16779</v>
      </c>
      <c r="S38" s="104"/>
      <c r="T38" s="105"/>
      <c r="U38" s="106"/>
      <c r="V38" s="93"/>
    </row>
    <row r="39" spans="1:22" ht="17.25" customHeight="1">
      <c r="B39" s="84"/>
      <c r="C39" s="84"/>
      <c r="E39" s="107" t="s">
        <v>75</v>
      </c>
      <c r="F39" s="108">
        <v>-3972</v>
      </c>
      <c r="G39" s="108">
        <v>-4498</v>
      </c>
      <c r="H39" s="108">
        <v>-2473</v>
      </c>
      <c r="I39" s="108">
        <v>748</v>
      </c>
      <c r="J39" s="108">
        <v>2091</v>
      </c>
      <c r="K39" s="108">
        <v>2434</v>
      </c>
      <c r="L39" s="108">
        <v>12639</v>
      </c>
      <c r="M39" s="108">
        <v>18169</v>
      </c>
      <c r="N39" s="108">
        <v>11643</v>
      </c>
      <c r="O39" s="108">
        <v>-1340.83</v>
      </c>
      <c r="P39" s="108">
        <v>-938</v>
      </c>
      <c r="Q39" s="108">
        <v>-925</v>
      </c>
      <c r="R39" s="108">
        <v>36781</v>
      </c>
      <c r="S39" s="109"/>
      <c r="T39" s="110"/>
      <c r="U39" s="111"/>
      <c r="V39" s="93"/>
    </row>
    <row r="40" spans="1:22" ht="17.25" customHeight="1" thickBot="1">
      <c r="B40" s="84"/>
      <c r="C40" s="84"/>
      <c r="E40" s="112" t="s">
        <v>8</v>
      </c>
      <c r="F40" s="113">
        <v>-86.93</v>
      </c>
      <c r="G40" s="113">
        <v>-93.4</v>
      </c>
      <c r="H40" s="113">
        <v>-83.27</v>
      </c>
      <c r="I40" s="113">
        <v>37400</v>
      </c>
      <c r="J40" s="113">
        <v>7210.34</v>
      </c>
      <c r="K40" s="113">
        <v>2645.65</v>
      </c>
      <c r="L40" s="113">
        <v>1712.6</v>
      </c>
      <c r="M40" s="113">
        <v>1404.1</v>
      </c>
      <c r="N40" s="113">
        <v>513.13</v>
      </c>
      <c r="O40" s="113">
        <v>-100</v>
      </c>
      <c r="P40" s="113">
        <v>-100</v>
      </c>
      <c r="Q40" s="113">
        <v>-100</v>
      </c>
      <c r="R40" s="114">
        <v>219.21</v>
      </c>
      <c r="S40" s="115"/>
      <c r="T40" s="116"/>
      <c r="U40" s="117"/>
      <c r="V40" s="93"/>
    </row>
    <row r="41" spans="1:22" ht="17.25" hidden="1" customHeight="1" outlineLevel="1">
      <c r="A41" s="84" t="s">
        <v>60</v>
      </c>
      <c r="B41" s="84" t="s">
        <v>76</v>
      </c>
      <c r="C41" s="84"/>
      <c r="D41" s="84" t="s">
        <v>62</v>
      </c>
      <c r="E41" s="85" t="s">
        <v>76</v>
      </c>
      <c r="F41" s="86">
        <v>350</v>
      </c>
      <c r="G41" s="86">
        <v>0</v>
      </c>
      <c r="H41" s="86">
        <v>634</v>
      </c>
      <c r="I41" s="86">
        <v>4312</v>
      </c>
      <c r="J41" s="86">
        <v>4340</v>
      </c>
      <c r="K41" s="86">
        <v>7990</v>
      </c>
      <c r="L41" s="86">
        <v>13489</v>
      </c>
      <c r="M41" s="86">
        <v>15816</v>
      </c>
      <c r="N41" s="86">
        <v>9965</v>
      </c>
      <c r="O41" s="86">
        <v>0</v>
      </c>
      <c r="P41" s="86">
        <v>0</v>
      </c>
      <c r="Q41" s="86">
        <v>0</v>
      </c>
      <c r="R41" s="88">
        <v>56896</v>
      </c>
      <c r="S41" s="86">
        <v>35385</v>
      </c>
      <c r="T41" s="86">
        <v>21511</v>
      </c>
      <c r="U41" s="89">
        <v>60.79</v>
      </c>
      <c r="V41" s="86"/>
    </row>
    <row r="42" spans="1:22" ht="17.25" hidden="1" customHeight="1" outlineLevel="1">
      <c r="A42" s="84" t="s">
        <v>64</v>
      </c>
      <c r="B42" s="84" t="s">
        <v>76</v>
      </c>
      <c r="C42" s="84"/>
      <c r="D42" s="84" t="s">
        <v>62</v>
      </c>
      <c r="E42" s="85" t="s">
        <v>76</v>
      </c>
      <c r="F42" s="86">
        <v>0</v>
      </c>
      <c r="G42" s="86">
        <v>0</v>
      </c>
      <c r="H42" s="86">
        <v>0</v>
      </c>
      <c r="I42" s="86">
        <v>0</v>
      </c>
      <c r="J42" s="86">
        <v>0</v>
      </c>
      <c r="K42" s="86">
        <v>0</v>
      </c>
      <c r="L42" s="86">
        <v>0</v>
      </c>
      <c r="M42" s="86">
        <v>0</v>
      </c>
      <c r="N42" s="86">
        <v>0</v>
      </c>
      <c r="O42" s="86">
        <v>0</v>
      </c>
      <c r="P42" s="86">
        <v>0</v>
      </c>
      <c r="Q42" s="86">
        <v>0</v>
      </c>
      <c r="R42" s="88">
        <v>0</v>
      </c>
      <c r="S42" s="86">
        <v>0</v>
      </c>
      <c r="T42" s="86">
        <v>0</v>
      </c>
      <c r="U42" s="89">
        <v>0</v>
      </c>
      <c r="V42" s="86"/>
    </row>
    <row r="43" spans="1:22" ht="17.25" customHeight="1" collapsed="1">
      <c r="B43" s="84"/>
      <c r="C43" s="84"/>
      <c r="E43" s="90" t="s">
        <v>76</v>
      </c>
      <c r="F43" s="77">
        <v>350</v>
      </c>
      <c r="G43" s="77">
        <v>0</v>
      </c>
      <c r="H43" s="93">
        <v>634</v>
      </c>
      <c r="I43" s="77">
        <v>4312</v>
      </c>
      <c r="J43" s="94">
        <v>4340</v>
      </c>
      <c r="K43" s="77">
        <v>7990</v>
      </c>
      <c r="L43" s="93">
        <v>13489</v>
      </c>
      <c r="M43" s="93">
        <v>15816</v>
      </c>
      <c r="N43" s="94">
        <v>9965</v>
      </c>
      <c r="O43" s="93">
        <v>0</v>
      </c>
      <c r="P43" s="95">
        <v>0</v>
      </c>
      <c r="Q43" s="93">
        <v>0</v>
      </c>
      <c r="R43" s="91">
        <v>56896</v>
      </c>
      <c r="S43" s="77">
        <v>35385</v>
      </c>
      <c r="T43" s="77">
        <v>21511</v>
      </c>
      <c r="U43" s="92">
        <v>60.79</v>
      </c>
      <c r="V43" s="77"/>
    </row>
    <row r="44" spans="1:22" ht="17.25" hidden="1" customHeight="1" outlineLevel="1">
      <c r="A44" s="84" t="s">
        <v>60</v>
      </c>
      <c r="B44" s="84" t="s">
        <v>77</v>
      </c>
      <c r="C44" s="84"/>
      <c r="D44" s="84" t="s">
        <v>62</v>
      </c>
      <c r="E44" s="85" t="s">
        <v>78</v>
      </c>
      <c r="F44" s="86">
        <v>569</v>
      </c>
      <c r="G44" s="86">
        <v>16</v>
      </c>
      <c r="H44" s="86">
        <v>438</v>
      </c>
      <c r="I44" s="86">
        <v>2349</v>
      </c>
      <c r="J44" s="86">
        <v>3434</v>
      </c>
      <c r="K44" s="86">
        <v>4511</v>
      </c>
      <c r="L44" s="86">
        <v>9080</v>
      </c>
      <c r="M44" s="86">
        <v>9636</v>
      </c>
      <c r="N44" s="86">
        <v>5600</v>
      </c>
      <c r="O44" s="86">
        <v>0</v>
      </c>
      <c r="P44" s="86">
        <v>0</v>
      </c>
      <c r="Q44" s="86">
        <v>0</v>
      </c>
      <c r="R44" s="88">
        <v>35633</v>
      </c>
      <c r="S44" s="86">
        <v>18674</v>
      </c>
      <c r="T44" s="86">
        <v>16959</v>
      </c>
      <c r="U44" s="89">
        <v>90.82</v>
      </c>
      <c r="V44" s="86"/>
    </row>
    <row r="45" spans="1:22" ht="17.25" hidden="1" customHeight="1" outlineLevel="1">
      <c r="A45" s="84" t="s">
        <v>64</v>
      </c>
      <c r="B45" s="84" t="s">
        <v>77</v>
      </c>
      <c r="C45" s="84"/>
      <c r="D45" s="84" t="s">
        <v>62</v>
      </c>
      <c r="E45" s="85" t="s">
        <v>78</v>
      </c>
      <c r="F45" s="86">
        <v>0</v>
      </c>
      <c r="G45" s="86">
        <v>0</v>
      </c>
      <c r="H45" s="86">
        <v>0</v>
      </c>
      <c r="I45" s="86">
        <v>0</v>
      </c>
      <c r="J45" s="86">
        <v>0</v>
      </c>
      <c r="K45" s="86">
        <v>0</v>
      </c>
      <c r="L45" s="86">
        <v>0</v>
      </c>
      <c r="M45" s="86">
        <v>0</v>
      </c>
      <c r="N45" s="86">
        <v>0</v>
      </c>
      <c r="O45" s="86">
        <v>0</v>
      </c>
      <c r="P45" s="86">
        <v>0</v>
      </c>
      <c r="Q45" s="86">
        <v>0</v>
      </c>
      <c r="R45" s="88">
        <v>0</v>
      </c>
      <c r="S45" s="86">
        <v>0</v>
      </c>
      <c r="T45" s="86">
        <v>0</v>
      </c>
      <c r="U45" s="89">
        <v>0</v>
      </c>
      <c r="V45" s="86"/>
    </row>
    <row r="46" spans="1:22" ht="17.25" customHeight="1" collapsed="1">
      <c r="B46" s="84"/>
      <c r="C46" s="84"/>
      <c r="E46" s="90" t="s">
        <v>78</v>
      </c>
      <c r="F46" s="77">
        <v>569</v>
      </c>
      <c r="G46" s="77">
        <v>16</v>
      </c>
      <c r="H46" s="93">
        <v>438</v>
      </c>
      <c r="I46" s="77">
        <v>2349</v>
      </c>
      <c r="J46" s="94">
        <v>3434</v>
      </c>
      <c r="K46" s="77">
        <v>4511</v>
      </c>
      <c r="L46" s="93">
        <v>9080</v>
      </c>
      <c r="M46" s="93">
        <v>9636</v>
      </c>
      <c r="N46" s="94">
        <v>5600</v>
      </c>
      <c r="O46" s="93">
        <v>0</v>
      </c>
      <c r="P46" s="95">
        <v>0</v>
      </c>
      <c r="Q46" s="93">
        <v>0</v>
      </c>
      <c r="R46" s="91">
        <v>35633</v>
      </c>
      <c r="S46" s="77">
        <v>18674</v>
      </c>
      <c r="T46" s="77">
        <v>16959</v>
      </c>
      <c r="U46" s="92">
        <v>90.82</v>
      </c>
      <c r="V46" s="77"/>
    </row>
    <row r="47" spans="1:22" ht="17.25" hidden="1" customHeight="1" outlineLevel="1">
      <c r="A47" s="84" t="s">
        <v>60</v>
      </c>
      <c r="B47" s="84" t="s">
        <v>79</v>
      </c>
      <c r="C47" s="84"/>
      <c r="D47" s="84" t="s">
        <v>62</v>
      </c>
      <c r="E47" s="85" t="s">
        <v>80</v>
      </c>
      <c r="F47" s="86">
        <v>0</v>
      </c>
      <c r="G47" s="86">
        <v>0</v>
      </c>
      <c r="H47" s="86">
        <v>0</v>
      </c>
      <c r="I47" s="86">
        <v>0</v>
      </c>
      <c r="J47" s="86">
        <v>157</v>
      </c>
      <c r="K47" s="86">
        <v>1268</v>
      </c>
      <c r="L47" s="86">
        <v>1330</v>
      </c>
      <c r="M47" s="86">
        <v>1501</v>
      </c>
      <c r="N47" s="86">
        <v>943</v>
      </c>
      <c r="O47" s="86">
        <v>0</v>
      </c>
      <c r="P47" s="86">
        <v>0</v>
      </c>
      <c r="Q47" s="86">
        <v>0</v>
      </c>
      <c r="R47" s="88">
        <v>5199</v>
      </c>
      <c r="S47" s="86">
        <v>4218</v>
      </c>
      <c r="T47" s="86">
        <v>981</v>
      </c>
      <c r="U47" s="89">
        <v>23.26</v>
      </c>
      <c r="V47" s="86"/>
    </row>
    <row r="48" spans="1:22" ht="17.25" hidden="1" customHeight="1" outlineLevel="1">
      <c r="A48" s="84" t="s">
        <v>64</v>
      </c>
      <c r="B48" s="84" t="s">
        <v>79</v>
      </c>
      <c r="C48" s="84"/>
      <c r="D48" s="84" t="s">
        <v>62</v>
      </c>
      <c r="E48" s="85" t="s">
        <v>80</v>
      </c>
      <c r="F48" s="86">
        <v>0</v>
      </c>
      <c r="G48" s="86">
        <v>0</v>
      </c>
      <c r="H48" s="86">
        <v>0</v>
      </c>
      <c r="I48" s="86">
        <v>0</v>
      </c>
      <c r="J48" s="86">
        <v>0</v>
      </c>
      <c r="K48" s="86">
        <v>0</v>
      </c>
      <c r="L48" s="86">
        <v>0</v>
      </c>
      <c r="M48" s="86">
        <v>0</v>
      </c>
      <c r="N48" s="86">
        <v>0</v>
      </c>
      <c r="O48" s="86">
        <v>0</v>
      </c>
      <c r="P48" s="86">
        <v>0</v>
      </c>
      <c r="Q48" s="86">
        <v>0</v>
      </c>
      <c r="R48" s="88">
        <v>0</v>
      </c>
      <c r="S48" s="86">
        <v>0</v>
      </c>
      <c r="T48" s="86">
        <v>0</v>
      </c>
      <c r="U48" s="89">
        <v>0</v>
      </c>
      <c r="V48" s="86"/>
    </row>
    <row r="49" spans="1:22" ht="17.25" customHeight="1" collapsed="1" thickBot="1">
      <c r="B49" s="84"/>
      <c r="C49" s="84"/>
      <c r="E49" s="118" t="s">
        <v>80</v>
      </c>
      <c r="F49" s="77">
        <v>0</v>
      </c>
      <c r="G49" s="77">
        <v>0</v>
      </c>
      <c r="H49" s="93">
        <v>0</v>
      </c>
      <c r="I49" s="77">
        <v>0</v>
      </c>
      <c r="J49" s="94">
        <v>157</v>
      </c>
      <c r="K49" s="77">
        <v>1268</v>
      </c>
      <c r="L49" s="93">
        <v>1330</v>
      </c>
      <c r="M49" s="93">
        <v>1501</v>
      </c>
      <c r="N49" s="94">
        <v>943</v>
      </c>
      <c r="O49" s="93">
        <v>0</v>
      </c>
      <c r="P49" s="95">
        <v>0</v>
      </c>
      <c r="Q49" s="93">
        <v>0</v>
      </c>
      <c r="R49" s="91">
        <v>5199</v>
      </c>
      <c r="S49" s="77">
        <v>4218</v>
      </c>
      <c r="T49" s="77">
        <v>981</v>
      </c>
      <c r="U49" s="92">
        <v>23.26</v>
      </c>
      <c r="V49" s="77"/>
    </row>
    <row r="50" spans="1:22" ht="17.25" customHeight="1" thickBot="1">
      <c r="B50" s="84"/>
      <c r="C50" s="84"/>
      <c r="E50" s="96" t="s">
        <v>81</v>
      </c>
      <c r="F50" s="97">
        <v>919</v>
      </c>
      <c r="G50" s="98">
        <v>16</v>
      </c>
      <c r="H50" s="98">
        <v>1072</v>
      </c>
      <c r="I50" s="99">
        <v>6661</v>
      </c>
      <c r="J50" s="99">
        <v>7931</v>
      </c>
      <c r="K50" s="99">
        <v>13769</v>
      </c>
      <c r="L50" s="99">
        <v>23899</v>
      </c>
      <c r="M50" s="99">
        <v>26953</v>
      </c>
      <c r="N50" s="99">
        <v>16508</v>
      </c>
      <c r="O50" s="99">
        <v>0</v>
      </c>
      <c r="P50" s="99">
        <v>0</v>
      </c>
      <c r="Q50" s="99">
        <v>0</v>
      </c>
      <c r="R50" s="101">
        <v>97728</v>
      </c>
      <c r="S50" s="99">
        <v>58277</v>
      </c>
      <c r="T50" s="99">
        <v>39451</v>
      </c>
      <c r="U50" s="102">
        <v>67.7</v>
      </c>
      <c r="V50" s="77"/>
    </row>
    <row r="51" spans="1:22" ht="17.25" hidden="1" customHeight="1" outlineLevel="1">
      <c r="A51" s="84" t="s">
        <v>60</v>
      </c>
      <c r="B51" s="84" t="s">
        <v>76</v>
      </c>
      <c r="C51" s="84"/>
      <c r="D51" s="84" t="s">
        <v>62</v>
      </c>
      <c r="E51" s="85" t="s">
        <v>76</v>
      </c>
      <c r="F51" s="86">
        <v>243</v>
      </c>
      <c r="G51" s="86">
        <v>160</v>
      </c>
      <c r="H51" s="86">
        <v>202</v>
      </c>
      <c r="I51" s="86">
        <v>0</v>
      </c>
      <c r="J51" s="86">
        <v>0</v>
      </c>
      <c r="K51" s="86">
        <v>2871</v>
      </c>
      <c r="L51" s="86">
        <v>12747</v>
      </c>
      <c r="M51" s="86">
        <v>12420</v>
      </c>
      <c r="N51" s="86">
        <v>6742</v>
      </c>
      <c r="O51" s="86">
        <v>1477</v>
      </c>
      <c r="P51" s="86">
        <v>2162</v>
      </c>
      <c r="Q51" s="86">
        <v>1200</v>
      </c>
      <c r="R51" s="88">
        <v>35385</v>
      </c>
      <c r="S51" s="86">
        <v>35385</v>
      </c>
      <c r="T51" s="86">
        <v>0</v>
      </c>
      <c r="U51" s="89">
        <v>0</v>
      </c>
      <c r="V51" s="86"/>
    </row>
    <row r="52" spans="1:22" ht="17.25" hidden="1" customHeight="1" outlineLevel="1">
      <c r="A52" s="84" t="s">
        <v>64</v>
      </c>
      <c r="B52" s="84" t="s">
        <v>76</v>
      </c>
      <c r="C52" s="84"/>
      <c r="D52" s="84" t="s">
        <v>62</v>
      </c>
      <c r="E52" s="85" t="s">
        <v>76</v>
      </c>
      <c r="F52" s="86">
        <v>0</v>
      </c>
      <c r="G52" s="86">
        <v>0</v>
      </c>
      <c r="H52" s="86">
        <v>0</v>
      </c>
      <c r="I52" s="86">
        <v>0</v>
      </c>
      <c r="J52" s="86">
        <v>0</v>
      </c>
      <c r="K52" s="86">
        <v>0</v>
      </c>
      <c r="L52" s="86">
        <v>0</v>
      </c>
      <c r="M52" s="86">
        <v>0</v>
      </c>
      <c r="N52" s="86">
        <v>0</v>
      </c>
      <c r="O52" s="86">
        <v>0</v>
      </c>
      <c r="P52" s="86">
        <v>0</v>
      </c>
      <c r="Q52" s="86">
        <v>0</v>
      </c>
      <c r="R52" s="88">
        <v>0</v>
      </c>
      <c r="S52" s="86">
        <v>0</v>
      </c>
      <c r="T52" s="86">
        <v>0</v>
      </c>
      <c r="U52" s="89">
        <v>0</v>
      </c>
      <c r="V52" s="86"/>
    </row>
    <row r="53" spans="1:22" ht="17.25" hidden="1" customHeight="1" outlineLevel="1">
      <c r="A53" s="84" t="s">
        <v>60</v>
      </c>
      <c r="B53" s="84" t="s">
        <v>77</v>
      </c>
      <c r="C53" s="84"/>
      <c r="D53" s="84" t="s">
        <v>62</v>
      </c>
      <c r="E53" s="85" t="s">
        <v>78</v>
      </c>
      <c r="F53" s="86">
        <v>463</v>
      </c>
      <c r="G53" s="86">
        <v>404</v>
      </c>
      <c r="H53" s="86">
        <v>415</v>
      </c>
      <c r="I53" s="86">
        <v>0</v>
      </c>
      <c r="J53" s="86">
        <v>0</v>
      </c>
      <c r="K53" s="86">
        <v>1560</v>
      </c>
      <c r="L53" s="86">
        <v>5885</v>
      </c>
      <c r="M53" s="86">
        <v>6055</v>
      </c>
      <c r="N53" s="86">
        <v>3892</v>
      </c>
      <c r="O53" s="86">
        <v>897</v>
      </c>
      <c r="P53" s="86">
        <v>968</v>
      </c>
      <c r="Q53" s="86">
        <v>1060</v>
      </c>
      <c r="R53" s="88">
        <v>18674</v>
      </c>
      <c r="S53" s="86">
        <v>18674</v>
      </c>
      <c r="T53" s="86">
        <v>0</v>
      </c>
      <c r="U53" s="89">
        <v>0</v>
      </c>
      <c r="V53" s="86"/>
    </row>
    <row r="54" spans="1:22" ht="17.25" hidden="1" customHeight="1" outlineLevel="1">
      <c r="A54" s="84" t="s">
        <v>64</v>
      </c>
      <c r="B54" s="84" t="s">
        <v>77</v>
      </c>
      <c r="C54" s="84"/>
      <c r="D54" s="84" t="s">
        <v>62</v>
      </c>
      <c r="E54" s="85" t="s">
        <v>78</v>
      </c>
      <c r="F54" s="86">
        <v>0</v>
      </c>
      <c r="G54" s="86">
        <v>0</v>
      </c>
      <c r="H54" s="86">
        <v>0</v>
      </c>
      <c r="I54" s="86">
        <v>0</v>
      </c>
      <c r="J54" s="86">
        <v>0</v>
      </c>
      <c r="K54" s="86">
        <v>0</v>
      </c>
      <c r="L54" s="86">
        <v>0</v>
      </c>
      <c r="M54" s="86">
        <v>0</v>
      </c>
      <c r="N54" s="86">
        <v>0</v>
      </c>
      <c r="O54" s="86">
        <v>0</v>
      </c>
      <c r="P54" s="86">
        <v>0</v>
      </c>
      <c r="Q54" s="86">
        <v>0</v>
      </c>
      <c r="R54" s="88">
        <v>0</v>
      </c>
      <c r="S54" s="86">
        <v>0</v>
      </c>
      <c r="T54" s="86">
        <v>0</v>
      </c>
      <c r="U54" s="89">
        <v>0</v>
      </c>
      <c r="V54" s="86"/>
    </row>
    <row r="55" spans="1:22" ht="17.25" hidden="1" customHeight="1" outlineLevel="1">
      <c r="A55" s="84" t="s">
        <v>60</v>
      </c>
      <c r="B55" s="84" t="s">
        <v>79</v>
      </c>
      <c r="C55" s="84"/>
      <c r="D55" s="84" t="s">
        <v>62</v>
      </c>
      <c r="E55" s="85" t="s">
        <v>80</v>
      </c>
      <c r="F55" s="86">
        <v>0</v>
      </c>
      <c r="G55" s="86">
        <v>0</v>
      </c>
      <c r="H55" s="86">
        <v>0</v>
      </c>
      <c r="I55" s="86">
        <v>0</v>
      </c>
      <c r="J55" s="86">
        <v>0</v>
      </c>
      <c r="K55" s="86">
        <v>564</v>
      </c>
      <c r="L55" s="86">
        <v>1358</v>
      </c>
      <c r="M55" s="86">
        <v>1407</v>
      </c>
      <c r="N55" s="86">
        <v>889</v>
      </c>
      <c r="O55" s="86">
        <v>0</v>
      </c>
      <c r="P55" s="86">
        <v>0</v>
      </c>
      <c r="Q55" s="86">
        <v>0</v>
      </c>
      <c r="R55" s="88">
        <v>4218</v>
      </c>
      <c r="S55" s="86">
        <v>4218</v>
      </c>
      <c r="T55" s="86">
        <v>0</v>
      </c>
      <c r="U55" s="89">
        <v>0</v>
      </c>
      <c r="V55" s="86"/>
    </row>
    <row r="56" spans="1:22" ht="17.25" hidden="1" customHeight="1" outlineLevel="1">
      <c r="A56" s="84" t="s">
        <v>64</v>
      </c>
      <c r="B56" s="84" t="s">
        <v>79</v>
      </c>
      <c r="C56" s="84"/>
      <c r="D56" s="84" t="s">
        <v>62</v>
      </c>
      <c r="E56" s="85" t="s">
        <v>80</v>
      </c>
      <c r="F56" s="86">
        <v>0</v>
      </c>
      <c r="G56" s="86">
        <v>0</v>
      </c>
      <c r="H56" s="86">
        <v>0</v>
      </c>
      <c r="I56" s="86">
        <v>0</v>
      </c>
      <c r="J56" s="86">
        <v>0</v>
      </c>
      <c r="K56" s="86">
        <v>0</v>
      </c>
      <c r="L56" s="86">
        <v>0</v>
      </c>
      <c r="M56" s="86">
        <v>0</v>
      </c>
      <c r="N56" s="86">
        <v>0</v>
      </c>
      <c r="O56" s="86">
        <v>0</v>
      </c>
      <c r="P56" s="86">
        <v>0</v>
      </c>
      <c r="Q56" s="86">
        <v>0</v>
      </c>
      <c r="R56" s="88">
        <v>0</v>
      </c>
      <c r="S56" s="86">
        <v>0</v>
      </c>
      <c r="T56" s="86">
        <v>0</v>
      </c>
      <c r="U56" s="89">
        <v>0</v>
      </c>
      <c r="V56" s="86"/>
    </row>
    <row r="57" spans="1:22" ht="17.25" customHeight="1" collapsed="1" thickBot="1">
      <c r="B57" s="84"/>
      <c r="C57" s="84"/>
      <c r="E57" s="103">
        <v>2020</v>
      </c>
      <c r="F57" s="103">
        <v>706</v>
      </c>
      <c r="G57" s="103">
        <v>564</v>
      </c>
      <c r="H57" s="103">
        <v>617</v>
      </c>
      <c r="I57" s="103">
        <v>0</v>
      </c>
      <c r="J57" s="103">
        <v>0</v>
      </c>
      <c r="K57" s="103">
        <v>4995</v>
      </c>
      <c r="L57" s="103">
        <v>19990</v>
      </c>
      <c r="M57" s="103">
        <v>19882</v>
      </c>
      <c r="N57" s="103">
        <v>11523</v>
      </c>
      <c r="O57" s="103">
        <v>2374</v>
      </c>
      <c r="P57" s="103">
        <v>3130</v>
      </c>
      <c r="Q57" s="103">
        <v>2260</v>
      </c>
      <c r="R57" s="103">
        <v>58277</v>
      </c>
      <c r="S57" s="104"/>
      <c r="T57" s="105"/>
      <c r="U57" s="106"/>
      <c r="V57" s="93"/>
    </row>
    <row r="58" spans="1:22" ht="17.25" customHeight="1">
      <c r="B58" s="84"/>
      <c r="C58" s="84"/>
      <c r="E58" s="107" t="s">
        <v>75</v>
      </c>
      <c r="F58" s="108">
        <v>213</v>
      </c>
      <c r="G58" s="108">
        <v>-548</v>
      </c>
      <c r="H58" s="108">
        <v>455</v>
      </c>
      <c r="I58" s="108">
        <v>6661</v>
      </c>
      <c r="J58" s="108">
        <v>7931</v>
      </c>
      <c r="K58" s="108">
        <v>8774</v>
      </c>
      <c r="L58" s="108">
        <v>3909</v>
      </c>
      <c r="M58" s="108">
        <v>7071</v>
      </c>
      <c r="N58" s="108">
        <v>4985</v>
      </c>
      <c r="O58" s="108">
        <v>-2374</v>
      </c>
      <c r="P58" s="108">
        <v>-3130</v>
      </c>
      <c r="Q58" s="108">
        <v>-2260</v>
      </c>
      <c r="R58" s="108">
        <v>39451</v>
      </c>
      <c r="S58" s="109"/>
      <c r="T58" s="110"/>
      <c r="U58" s="111"/>
      <c r="V58" s="93"/>
    </row>
    <row r="59" spans="1:22" ht="17.25" customHeight="1" thickBot="1">
      <c r="B59" s="84"/>
      <c r="C59" s="84"/>
      <c r="E59" s="112" t="s">
        <v>8</v>
      </c>
      <c r="F59" s="113">
        <v>30.17</v>
      </c>
      <c r="G59" s="113">
        <v>-97.16</v>
      </c>
      <c r="H59" s="113">
        <v>73.739999999999995</v>
      </c>
      <c r="I59" s="113">
        <v>0</v>
      </c>
      <c r="J59" s="113">
        <v>0</v>
      </c>
      <c r="K59" s="113">
        <v>175.66</v>
      </c>
      <c r="L59" s="113">
        <v>19.55</v>
      </c>
      <c r="M59" s="113">
        <v>35.56</v>
      </c>
      <c r="N59" s="113">
        <v>43.26</v>
      </c>
      <c r="O59" s="113">
        <v>-100</v>
      </c>
      <c r="P59" s="113">
        <v>-100</v>
      </c>
      <c r="Q59" s="113">
        <v>-100</v>
      </c>
      <c r="R59" s="114">
        <v>67.7</v>
      </c>
      <c r="S59" s="115"/>
      <c r="T59" s="116"/>
      <c r="U59" s="117"/>
      <c r="V59" s="93"/>
    </row>
    <row r="60" spans="1:22" ht="17.25" customHeight="1" thickBot="1">
      <c r="B60" s="84"/>
      <c r="C60" s="84"/>
      <c r="E60" s="119" t="s">
        <v>82</v>
      </c>
      <c r="F60" s="99">
        <v>0</v>
      </c>
      <c r="G60" s="99">
        <v>0</v>
      </c>
      <c r="H60" s="99">
        <v>0</v>
      </c>
      <c r="I60" s="99">
        <v>0</v>
      </c>
      <c r="J60" s="99">
        <v>0</v>
      </c>
      <c r="K60" s="99">
        <v>0</v>
      </c>
      <c r="L60" s="99">
        <v>0</v>
      </c>
      <c r="M60" s="99">
        <v>0</v>
      </c>
      <c r="N60" s="99">
        <v>0</v>
      </c>
      <c r="O60" s="99">
        <v>0</v>
      </c>
      <c r="P60" s="99">
        <v>0</v>
      </c>
      <c r="Q60" s="99">
        <v>0</v>
      </c>
      <c r="R60" s="101">
        <v>0</v>
      </c>
      <c r="S60" s="97">
        <v>0</v>
      </c>
      <c r="T60" s="99">
        <v>0</v>
      </c>
      <c r="U60" s="92">
        <v>0</v>
      </c>
      <c r="V60" s="77"/>
    </row>
    <row r="61" spans="1:22" ht="17.25" customHeight="1" thickBot="1">
      <c r="B61" s="84"/>
      <c r="C61" s="84" t="s">
        <v>62</v>
      </c>
      <c r="E61" s="120" t="s">
        <v>83</v>
      </c>
      <c r="F61" s="99">
        <v>0</v>
      </c>
      <c r="G61" s="99">
        <v>0</v>
      </c>
      <c r="H61" s="98">
        <v>0</v>
      </c>
      <c r="I61" s="98">
        <v>0</v>
      </c>
      <c r="J61" s="98">
        <v>0</v>
      </c>
      <c r="K61" s="98">
        <v>0</v>
      </c>
      <c r="L61" s="98">
        <v>0</v>
      </c>
      <c r="M61" s="98">
        <v>0</v>
      </c>
      <c r="N61" s="98">
        <v>0</v>
      </c>
      <c r="O61" s="98">
        <v>0</v>
      </c>
      <c r="P61" s="98">
        <v>0</v>
      </c>
      <c r="Q61" s="98">
        <v>0</v>
      </c>
      <c r="R61" s="101">
        <v>0</v>
      </c>
      <c r="S61" s="99">
        <v>0</v>
      </c>
      <c r="T61" s="77">
        <v>0</v>
      </c>
      <c r="U61" s="102">
        <v>0</v>
      </c>
      <c r="V61" s="77"/>
    </row>
    <row r="62" spans="1:22" ht="17.25" customHeight="1" thickBot="1">
      <c r="B62" s="84"/>
      <c r="C62" s="84" t="s">
        <v>62</v>
      </c>
      <c r="E62" s="103">
        <v>2020</v>
      </c>
      <c r="F62" s="103">
        <v>0</v>
      </c>
      <c r="G62" s="103">
        <v>0</v>
      </c>
      <c r="H62" s="103">
        <v>0</v>
      </c>
      <c r="I62" s="103">
        <v>0</v>
      </c>
      <c r="J62" s="103">
        <v>0</v>
      </c>
      <c r="K62" s="103">
        <v>0</v>
      </c>
      <c r="L62" s="103">
        <v>0</v>
      </c>
      <c r="M62" s="103">
        <v>0</v>
      </c>
      <c r="N62" s="103">
        <v>0</v>
      </c>
      <c r="O62" s="103">
        <v>0</v>
      </c>
      <c r="P62" s="103">
        <v>0</v>
      </c>
      <c r="Q62" s="103">
        <v>0</v>
      </c>
      <c r="R62" s="103">
        <v>0</v>
      </c>
      <c r="S62" s="99">
        <v>0</v>
      </c>
      <c r="T62" s="99">
        <v>0</v>
      </c>
      <c r="U62" s="106"/>
      <c r="V62" s="93"/>
    </row>
    <row r="63" spans="1:22" ht="17.25" customHeight="1">
      <c r="B63" s="84"/>
      <c r="C63" s="84"/>
      <c r="E63" s="107" t="s">
        <v>75</v>
      </c>
      <c r="F63" s="108">
        <v>0</v>
      </c>
      <c r="G63" s="108">
        <v>0</v>
      </c>
      <c r="H63" s="108">
        <v>0</v>
      </c>
      <c r="I63" s="108">
        <v>0</v>
      </c>
      <c r="J63" s="108">
        <v>0</v>
      </c>
      <c r="K63" s="108">
        <v>0</v>
      </c>
      <c r="L63" s="108">
        <v>0</v>
      </c>
      <c r="M63" s="108">
        <v>0</v>
      </c>
      <c r="N63" s="108">
        <v>0</v>
      </c>
      <c r="O63" s="108">
        <v>0</v>
      </c>
      <c r="P63" s="108">
        <v>0</v>
      </c>
      <c r="Q63" s="108">
        <v>0</v>
      </c>
      <c r="R63" s="108">
        <v>0</v>
      </c>
      <c r="S63" s="109"/>
      <c r="T63" s="110"/>
      <c r="U63" s="111"/>
      <c r="V63" s="93"/>
    </row>
    <row r="64" spans="1:22" ht="17.25" customHeight="1" thickBot="1">
      <c r="B64" s="84"/>
      <c r="C64" s="84"/>
      <c r="E64" s="112" t="s">
        <v>8</v>
      </c>
      <c r="F64" s="113">
        <v>0</v>
      </c>
      <c r="G64" s="113">
        <v>0</v>
      </c>
      <c r="H64" s="113">
        <v>0</v>
      </c>
      <c r="I64" s="113">
        <v>0</v>
      </c>
      <c r="J64" s="113">
        <v>0</v>
      </c>
      <c r="K64" s="113">
        <v>0</v>
      </c>
      <c r="L64" s="113">
        <v>0</v>
      </c>
      <c r="M64" s="113">
        <v>0</v>
      </c>
      <c r="N64" s="113">
        <v>0</v>
      </c>
      <c r="O64" s="113">
        <v>0</v>
      </c>
      <c r="P64" s="113">
        <v>0</v>
      </c>
      <c r="Q64" s="113">
        <v>0</v>
      </c>
      <c r="R64" s="114">
        <v>0</v>
      </c>
      <c r="S64" s="115"/>
      <c r="T64" s="116"/>
      <c r="U64" s="117"/>
      <c r="V64" s="93"/>
    </row>
    <row r="65" spans="1:31" ht="17.25" customHeight="1">
      <c r="B65" s="84"/>
      <c r="C65" s="84"/>
      <c r="E65" s="121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122"/>
      <c r="S65" s="93"/>
      <c r="T65" s="123"/>
      <c r="U65" s="124"/>
      <c r="V65" s="93"/>
    </row>
    <row r="66" spans="1:31" ht="15.75">
      <c r="B66" s="84"/>
      <c r="C66" s="84"/>
      <c r="E66" s="125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</row>
    <row r="67" spans="1:31">
      <c r="F67" s="127"/>
      <c r="G67" s="127"/>
      <c r="H67" s="128"/>
      <c r="I67" s="127"/>
      <c r="J67" s="127"/>
      <c r="K67" s="129"/>
      <c r="L67" s="127"/>
      <c r="M67" s="128"/>
      <c r="N67" s="128"/>
      <c r="O67" s="129"/>
    </row>
    <row r="68" spans="1:31" ht="15.75">
      <c r="E68" s="130"/>
      <c r="F68" s="127"/>
      <c r="G68" s="127"/>
      <c r="H68" s="128"/>
      <c r="I68" s="127"/>
      <c r="J68" s="127"/>
      <c r="K68" s="129"/>
      <c r="L68" s="127"/>
      <c r="M68" s="128"/>
      <c r="N68" s="128"/>
      <c r="O68" s="129"/>
    </row>
    <row r="69" spans="1:31">
      <c r="E69" s="2" t="s">
        <v>84</v>
      </c>
      <c r="F69" s="131">
        <f>F25+F50+F61</f>
        <v>1516</v>
      </c>
      <c r="G69" s="131">
        <f t="shared" ref="G69:N69" si="1">G25+G50+G61</f>
        <v>334</v>
      </c>
      <c r="H69" s="131">
        <f t="shared" si="1"/>
        <v>1569</v>
      </c>
      <c r="I69" s="131">
        <f t="shared" si="1"/>
        <v>7411</v>
      </c>
      <c r="J69" s="131">
        <f t="shared" si="1"/>
        <v>10051</v>
      </c>
      <c r="K69" s="131">
        <f t="shared" si="1"/>
        <v>16295</v>
      </c>
      <c r="L69" s="131">
        <f t="shared" si="1"/>
        <v>37276</v>
      </c>
      <c r="M69" s="131">
        <f t="shared" si="1"/>
        <v>46416</v>
      </c>
      <c r="N69" s="131">
        <f t="shared" si="1"/>
        <v>30420</v>
      </c>
      <c r="O69" s="131"/>
      <c r="P69" s="131"/>
      <c r="Q69" s="131"/>
    </row>
    <row r="70" spans="1:31">
      <c r="E70" s="2" t="s">
        <v>85</v>
      </c>
      <c r="F70" s="131">
        <f>F38+F57+F62</f>
        <v>5275</v>
      </c>
      <c r="G70" s="131">
        <f t="shared" ref="G70:N70" si="2">G38+G57+G62</f>
        <v>5380</v>
      </c>
      <c r="H70" s="131">
        <f t="shared" si="2"/>
        <v>3587</v>
      </c>
      <c r="I70" s="131">
        <f t="shared" si="2"/>
        <v>2</v>
      </c>
      <c r="J70" s="131">
        <f t="shared" si="2"/>
        <v>29</v>
      </c>
      <c r="K70" s="131">
        <f t="shared" si="2"/>
        <v>5087</v>
      </c>
      <c r="L70" s="131">
        <f t="shared" si="2"/>
        <v>20728</v>
      </c>
      <c r="M70" s="131">
        <f t="shared" si="2"/>
        <v>21176</v>
      </c>
      <c r="N70" s="131">
        <f t="shared" si="2"/>
        <v>13792</v>
      </c>
      <c r="O70" s="131"/>
      <c r="P70" s="131"/>
      <c r="Q70" s="131"/>
    </row>
    <row r="71" spans="1:31">
      <c r="F71" s="127"/>
      <c r="G71" s="129"/>
      <c r="H71" s="129"/>
      <c r="I71" s="127"/>
      <c r="J71" s="129"/>
      <c r="K71" s="129"/>
      <c r="L71" s="127"/>
      <c r="M71" s="129"/>
      <c r="N71" s="128"/>
      <c r="O71" s="129"/>
    </row>
    <row r="72" spans="1:31">
      <c r="F72" s="127"/>
      <c r="G72" s="129"/>
      <c r="H72" s="129"/>
      <c r="I72" s="127"/>
      <c r="J72" s="129"/>
      <c r="K72" s="129"/>
      <c r="L72" s="127"/>
      <c r="M72" s="129"/>
      <c r="N72" s="128"/>
      <c r="O72" s="129"/>
    </row>
    <row r="73" spans="1:31" ht="15">
      <c r="E73" s="63" t="s">
        <v>1</v>
      </c>
      <c r="F73" t="s">
        <v>34</v>
      </c>
      <c r="G73"/>
      <c r="H73" s="127"/>
      <c r="I73" s="127"/>
      <c r="J73" s="127"/>
      <c r="K73" s="127"/>
      <c r="L73" s="127"/>
      <c r="M73" s="129"/>
      <c r="N73" s="127"/>
      <c r="O73" s="129"/>
    </row>
    <row r="74" spans="1:31" ht="15">
      <c r="E74" s="63" t="s">
        <v>0</v>
      </c>
      <c r="F74" s="39" t="s">
        <v>35</v>
      </c>
      <c r="G74" s="39" t="s">
        <v>33</v>
      </c>
      <c r="H74" s="133"/>
      <c r="I74" s="133"/>
      <c r="J74" s="133"/>
      <c r="K74" s="133"/>
      <c r="L74" s="134"/>
      <c r="M74" s="133"/>
      <c r="N74" s="135"/>
      <c r="O74" s="134"/>
      <c r="P74" s="136"/>
      <c r="Q74" s="136"/>
      <c r="R74" s="136"/>
      <c r="S74" s="136"/>
      <c r="T74" s="136"/>
      <c r="U74" s="136"/>
      <c r="V74" s="136"/>
      <c r="W74" s="137"/>
      <c r="X74" s="137"/>
      <c r="Y74" s="137"/>
      <c r="Z74" s="137"/>
      <c r="AA74" s="137"/>
      <c r="AB74" s="137"/>
      <c r="AC74" s="137"/>
      <c r="AD74" s="137"/>
      <c r="AE74" s="137"/>
    </row>
    <row r="75" spans="1:31" ht="15">
      <c r="E75" s="59" t="s">
        <v>16</v>
      </c>
      <c r="F75">
        <v>1195</v>
      </c>
      <c r="G75">
        <v>1195</v>
      </c>
      <c r="H75" s="129"/>
      <c r="I75" s="127"/>
      <c r="J75" s="127"/>
      <c r="K75" s="129"/>
      <c r="L75" s="129"/>
      <c r="M75" s="127"/>
      <c r="N75" s="128"/>
      <c r="O75" s="129"/>
    </row>
    <row r="76" spans="1:31" ht="15">
      <c r="E76" s="60" t="s">
        <v>4</v>
      </c>
      <c r="F76">
        <v>1108</v>
      </c>
      <c r="G76">
        <v>1108</v>
      </c>
      <c r="H76" s="127"/>
      <c r="I76" s="127"/>
      <c r="J76" s="127"/>
      <c r="K76" s="127"/>
      <c r="L76" s="129"/>
      <c r="M76" s="127"/>
      <c r="N76" s="128"/>
      <c r="O76" s="129"/>
    </row>
    <row r="77" spans="1:31" s="66" customFormat="1" ht="15">
      <c r="A77" s="2"/>
      <c r="B77" s="2"/>
      <c r="C77" s="2"/>
      <c r="D77" s="2"/>
      <c r="E77" s="61" t="s">
        <v>11</v>
      </c>
      <c r="F77">
        <v>692</v>
      </c>
      <c r="G77">
        <v>692</v>
      </c>
      <c r="H77" s="129"/>
      <c r="I77" s="127"/>
      <c r="J77" s="127"/>
      <c r="K77" s="127"/>
      <c r="L77" s="129"/>
      <c r="M77" s="128"/>
      <c r="N77" s="128"/>
      <c r="O77" s="129"/>
      <c r="W77" s="2"/>
      <c r="X77" s="2"/>
      <c r="Y77" s="2"/>
      <c r="Z77" s="2"/>
      <c r="AA77" s="2"/>
      <c r="AB77" s="2"/>
      <c r="AC77" s="2"/>
      <c r="AD77" s="2"/>
      <c r="AE77" s="2"/>
    </row>
    <row r="78" spans="1:31" s="66" customFormat="1" ht="15">
      <c r="A78" s="2"/>
      <c r="B78" s="2"/>
      <c r="C78" s="2"/>
      <c r="D78" s="2"/>
      <c r="E78" s="61" t="s">
        <v>20</v>
      </c>
      <c r="F78">
        <v>416</v>
      </c>
      <c r="G78">
        <v>416</v>
      </c>
      <c r="H78" s="127"/>
      <c r="I78" s="127"/>
      <c r="J78" s="127"/>
      <c r="K78" s="127"/>
      <c r="L78" s="129"/>
      <c r="M78" s="128"/>
      <c r="N78" s="128"/>
      <c r="O78" s="129"/>
      <c r="W78" s="2"/>
      <c r="X78" s="2"/>
      <c r="Y78" s="2"/>
      <c r="Z78" s="2"/>
      <c r="AA78" s="2"/>
      <c r="AB78" s="2"/>
      <c r="AC78" s="2"/>
      <c r="AD78" s="2"/>
      <c r="AE78" s="2"/>
    </row>
    <row r="79" spans="1:31" s="66" customFormat="1" ht="15">
      <c r="A79" s="2"/>
      <c r="B79" s="2"/>
      <c r="C79" s="2"/>
      <c r="D79" s="2"/>
      <c r="E79" s="60" t="s">
        <v>13</v>
      </c>
      <c r="F79">
        <v>47</v>
      </c>
      <c r="G79">
        <v>47</v>
      </c>
      <c r="H79" s="127"/>
      <c r="I79" s="127"/>
      <c r="J79" s="127"/>
      <c r="K79" s="127"/>
      <c r="L79" s="129"/>
      <c r="M79" s="128"/>
      <c r="N79" s="128"/>
      <c r="O79" s="129"/>
      <c r="W79" s="2"/>
      <c r="X79" s="2"/>
      <c r="Y79" s="2"/>
      <c r="Z79" s="2"/>
      <c r="AA79" s="2"/>
      <c r="AB79" s="2"/>
      <c r="AC79" s="2"/>
      <c r="AD79" s="2"/>
      <c r="AE79" s="2"/>
    </row>
    <row r="80" spans="1:31" s="66" customFormat="1" ht="15">
      <c r="A80" s="2"/>
      <c r="B80" s="2"/>
      <c r="C80" s="2"/>
      <c r="D80" s="2"/>
      <c r="E80" s="61" t="s">
        <v>11</v>
      </c>
      <c r="F80">
        <v>39</v>
      </c>
      <c r="G80">
        <v>39</v>
      </c>
      <c r="H80" s="127"/>
      <c r="I80" s="127"/>
      <c r="J80" s="127"/>
      <c r="K80" s="127"/>
      <c r="L80" s="129"/>
      <c r="M80" s="128"/>
      <c r="N80" s="128"/>
      <c r="O80" s="129"/>
      <c r="W80" s="2"/>
      <c r="X80" s="2"/>
      <c r="Y80" s="2"/>
      <c r="Z80" s="2"/>
      <c r="AA80" s="2"/>
      <c r="AB80" s="2"/>
      <c r="AC80" s="2"/>
      <c r="AD80" s="2"/>
      <c r="AE80" s="2"/>
    </row>
    <row r="81" spans="1:31" s="66" customFormat="1" ht="15">
      <c r="A81" s="2"/>
      <c r="B81" s="2"/>
      <c r="C81" s="2"/>
      <c r="D81" s="2"/>
      <c r="E81" s="61" t="s">
        <v>20</v>
      </c>
      <c r="F81">
        <v>8</v>
      </c>
      <c r="G81">
        <v>8</v>
      </c>
      <c r="H81" s="127"/>
      <c r="I81" s="127"/>
      <c r="J81" s="127"/>
      <c r="K81" s="127"/>
      <c r="L81" s="129"/>
      <c r="M81" s="128"/>
      <c r="N81" s="128"/>
      <c r="O81" s="129"/>
      <c r="W81" s="2"/>
      <c r="X81" s="2"/>
      <c r="Y81" s="2"/>
      <c r="Z81" s="2"/>
      <c r="AA81" s="2"/>
      <c r="AB81" s="2"/>
      <c r="AC81" s="2"/>
      <c r="AD81" s="2"/>
      <c r="AE81" s="2"/>
    </row>
    <row r="82" spans="1:31" s="66" customFormat="1" ht="15">
      <c r="A82" s="2"/>
      <c r="B82" s="2"/>
      <c r="C82" s="2"/>
      <c r="D82" s="2"/>
      <c r="E82" s="60" t="s">
        <v>24</v>
      </c>
      <c r="F82">
        <v>40</v>
      </c>
      <c r="G82">
        <v>40</v>
      </c>
      <c r="H82" s="127"/>
      <c r="I82" s="127"/>
      <c r="J82" s="127"/>
      <c r="K82" s="127"/>
      <c r="L82" s="127"/>
      <c r="M82" s="127"/>
      <c r="N82" s="127"/>
      <c r="O82" s="129"/>
      <c r="W82" s="2"/>
      <c r="X82" s="2"/>
      <c r="Y82" s="2"/>
      <c r="Z82" s="2"/>
      <c r="AA82" s="2"/>
      <c r="AB82" s="2"/>
      <c r="AC82" s="2"/>
      <c r="AD82" s="2"/>
      <c r="AE82" s="2"/>
    </row>
    <row r="83" spans="1:31" s="66" customFormat="1" ht="15">
      <c r="A83" s="2"/>
      <c r="B83" s="2"/>
      <c r="C83" s="2"/>
      <c r="D83" s="2"/>
      <c r="E83" s="61" t="s">
        <v>11</v>
      </c>
      <c r="F83">
        <v>22</v>
      </c>
      <c r="G83">
        <v>22</v>
      </c>
      <c r="H83" s="127"/>
      <c r="I83" s="132"/>
      <c r="J83" s="127"/>
      <c r="K83" s="132"/>
      <c r="L83" s="127"/>
      <c r="M83" s="127"/>
      <c r="N83" s="127"/>
      <c r="O83" s="127"/>
      <c r="W83" s="2"/>
      <c r="X83" s="2"/>
      <c r="Y83" s="2"/>
      <c r="Z83" s="2"/>
      <c r="AA83" s="2"/>
      <c r="AB83" s="2"/>
      <c r="AC83" s="2"/>
      <c r="AD83" s="2"/>
      <c r="AE83" s="2"/>
    </row>
    <row r="84" spans="1:31" s="66" customFormat="1" ht="15">
      <c r="A84" s="2"/>
      <c r="B84" s="2"/>
      <c r="C84" s="2"/>
      <c r="D84" s="2"/>
      <c r="E84" s="61" t="s">
        <v>20</v>
      </c>
      <c r="F84">
        <v>18</v>
      </c>
      <c r="G84">
        <v>18</v>
      </c>
      <c r="H84" s="127"/>
      <c r="I84" s="132"/>
      <c r="J84" s="132"/>
      <c r="K84" s="132"/>
      <c r="L84" s="132"/>
      <c r="M84" s="132"/>
      <c r="N84" s="132"/>
      <c r="O84" s="132"/>
      <c r="W84" s="2"/>
      <c r="X84" s="2"/>
      <c r="Y84" s="2"/>
      <c r="Z84" s="2"/>
      <c r="AA84" s="2"/>
      <c r="AB84" s="2"/>
      <c r="AC84" s="2"/>
      <c r="AD84" s="2"/>
      <c r="AE84" s="2"/>
    </row>
    <row r="85" spans="1:31" s="66" customFormat="1" ht="15">
      <c r="A85" s="2"/>
      <c r="B85" s="2"/>
      <c r="C85" s="2"/>
      <c r="D85" s="2"/>
      <c r="E85" s="59" t="s">
        <v>27</v>
      </c>
      <c r="F85">
        <v>1565</v>
      </c>
      <c r="G85">
        <v>1565</v>
      </c>
      <c r="H85" s="132"/>
      <c r="I85" s="132"/>
      <c r="J85" s="132"/>
      <c r="K85" s="127"/>
      <c r="W85" s="2"/>
      <c r="X85" s="2"/>
      <c r="Y85" s="2"/>
      <c r="Z85" s="2"/>
      <c r="AA85" s="2"/>
      <c r="AB85" s="2"/>
      <c r="AC85" s="2"/>
      <c r="AD85" s="2"/>
      <c r="AE85" s="2"/>
    </row>
    <row r="86" spans="1:31" ht="15">
      <c r="E86" s="60" t="s">
        <v>4</v>
      </c>
      <c r="F86">
        <v>1404</v>
      </c>
      <c r="G86">
        <v>1404</v>
      </c>
    </row>
    <row r="87" spans="1:31" ht="15">
      <c r="E87" s="61" t="s">
        <v>11</v>
      </c>
      <c r="F87">
        <v>1021</v>
      </c>
      <c r="G87">
        <v>1021</v>
      </c>
    </row>
    <row r="88" spans="1:31" ht="15">
      <c r="E88" s="61" t="s">
        <v>20</v>
      </c>
      <c r="F88">
        <v>383</v>
      </c>
      <c r="G88">
        <v>383</v>
      </c>
    </row>
    <row r="89" spans="1:31" ht="15">
      <c r="E89" s="60" t="s">
        <v>13</v>
      </c>
      <c r="F89">
        <v>116</v>
      </c>
      <c r="G89">
        <v>116</v>
      </c>
    </row>
    <row r="90" spans="1:31" ht="15">
      <c r="E90" s="61" t="s">
        <v>11</v>
      </c>
      <c r="F90">
        <v>108</v>
      </c>
      <c r="G90">
        <v>108</v>
      </c>
    </row>
    <row r="91" spans="1:31" ht="15">
      <c r="E91" s="61" t="s">
        <v>20</v>
      </c>
      <c r="F91">
        <v>8</v>
      </c>
      <c r="G91">
        <v>8</v>
      </c>
    </row>
    <row r="92" spans="1:31" ht="15">
      <c r="E92" s="60" t="s">
        <v>24</v>
      </c>
      <c r="F92">
        <v>45</v>
      </c>
      <c r="G92">
        <v>45</v>
      </c>
    </row>
    <row r="93" spans="1:31" ht="15">
      <c r="E93" s="61" t="s">
        <v>11</v>
      </c>
      <c r="F93">
        <v>42</v>
      </c>
      <c r="G93">
        <v>42</v>
      </c>
    </row>
    <row r="94" spans="1:31" ht="15">
      <c r="E94" s="61" t="s">
        <v>20</v>
      </c>
      <c r="F94">
        <v>3</v>
      </c>
      <c r="G94">
        <v>3</v>
      </c>
    </row>
    <row r="95" spans="1:31" ht="15">
      <c r="E95" s="59" t="s">
        <v>29</v>
      </c>
      <c r="F95">
        <v>1611</v>
      </c>
      <c r="G95">
        <v>1611</v>
      </c>
    </row>
    <row r="96" spans="1:31" ht="15">
      <c r="E96" s="60" t="s">
        <v>4</v>
      </c>
      <c r="F96">
        <v>1527</v>
      </c>
      <c r="G96">
        <v>1527</v>
      </c>
    </row>
    <row r="97" spans="5:7" ht="15">
      <c r="E97" s="61" t="s">
        <v>11</v>
      </c>
      <c r="F97">
        <v>730</v>
      </c>
      <c r="G97">
        <v>730</v>
      </c>
    </row>
    <row r="98" spans="5:7" ht="15">
      <c r="E98" s="61" t="s">
        <v>86</v>
      </c>
      <c r="F98">
        <v>4</v>
      </c>
      <c r="G98">
        <v>4</v>
      </c>
    </row>
    <row r="99" spans="5:7" ht="15">
      <c r="E99" s="61" t="s">
        <v>20</v>
      </c>
      <c r="F99">
        <v>793</v>
      </c>
      <c r="G99">
        <v>793</v>
      </c>
    </row>
    <row r="100" spans="5:7" ht="15">
      <c r="E100" s="60" t="s">
        <v>13</v>
      </c>
      <c r="F100">
        <v>49</v>
      </c>
      <c r="G100">
        <v>49</v>
      </c>
    </row>
    <row r="101" spans="5:7" ht="15">
      <c r="E101" s="61" t="s">
        <v>11</v>
      </c>
      <c r="F101">
        <v>9</v>
      </c>
      <c r="G101">
        <v>9</v>
      </c>
    </row>
    <row r="102" spans="5:7" ht="15">
      <c r="E102" s="61" t="s">
        <v>20</v>
      </c>
      <c r="F102">
        <v>40</v>
      </c>
      <c r="G102">
        <v>40</v>
      </c>
    </row>
    <row r="103" spans="5:7" ht="15">
      <c r="E103" s="60" t="s">
        <v>24</v>
      </c>
      <c r="F103">
        <v>35</v>
      </c>
      <c r="G103">
        <v>35</v>
      </c>
    </row>
    <row r="104" spans="5:7" ht="15">
      <c r="E104" s="61" t="s">
        <v>11</v>
      </c>
      <c r="F104">
        <v>12</v>
      </c>
      <c r="G104">
        <v>12</v>
      </c>
    </row>
    <row r="105" spans="5:7" ht="15">
      <c r="E105" s="61" t="s">
        <v>20</v>
      </c>
      <c r="F105">
        <v>23</v>
      </c>
      <c r="G105">
        <v>23</v>
      </c>
    </row>
    <row r="106" spans="5:7" ht="15">
      <c r="E106" s="59" t="s">
        <v>30</v>
      </c>
      <c r="F106">
        <v>5600</v>
      </c>
      <c r="G106">
        <v>5600</v>
      </c>
    </row>
    <row r="107" spans="5:7" ht="15">
      <c r="E107" s="60" t="s">
        <v>4</v>
      </c>
      <c r="F107">
        <v>5351</v>
      </c>
      <c r="G107">
        <v>5351</v>
      </c>
    </row>
    <row r="108" spans="5:7" ht="15">
      <c r="E108" s="61" t="s">
        <v>11</v>
      </c>
      <c r="F108">
        <v>5351</v>
      </c>
      <c r="G108">
        <v>5351</v>
      </c>
    </row>
    <row r="109" spans="5:7" ht="15">
      <c r="E109" s="60" t="s">
        <v>13</v>
      </c>
      <c r="F109">
        <v>249</v>
      </c>
      <c r="G109">
        <v>249</v>
      </c>
    </row>
    <row r="110" spans="5:7" ht="15">
      <c r="E110" s="61" t="s">
        <v>11</v>
      </c>
      <c r="F110">
        <v>249</v>
      </c>
      <c r="G110">
        <v>249</v>
      </c>
    </row>
    <row r="111" spans="5:7" ht="15">
      <c r="E111" s="59" t="s">
        <v>31</v>
      </c>
      <c r="F111">
        <v>14</v>
      </c>
      <c r="G111">
        <v>14</v>
      </c>
    </row>
    <row r="112" spans="5:7" ht="15">
      <c r="E112" s="60" t="s">
        <v>4</v>
      </c>
      <c r="F112">
        <v>14</v>
      </c>
      <c r="G112">
        <v>14</v>
      </c>
    </row>
    <row r="113" spans="5:7" ht="15">
      <c r="E113" s="61" t="s">
        <v>11</v>
      </c>
      <c r="F113">
        <v>4</v>
      </c>
      <c r="G113">
        <v>4</v>
      </c>
    </row>
    <row r="114" spans="5:7" ht="15">
      <c r="E114" s="61" t="s">
        <v>20</v>
      </c>
      <c r="F114">
        <v>10</v>
      </c>
      <c r="G114">
        <v>10</v>
      </c>
    </row>
    <row r="115" spans="5:7" ht="15">
      <c r="E115" s="59">
        <v>0</v>
      </c>
      <c r="F115"/>
      <c r="G115"/>
    </row>
    <row r="116" spans="5:7" ht="15">
      <c r="E116" s="60" t="s">
        <v>32</v>
      </c>
      <c r="F116"/>
      <c r="G116"/>
    </row>
    <row r="117" spans="5:7" ht="15">
      <c r="E117" s="61" t="s">
        <v>32</v>
      </c>
      <c r="F117"/>
      <c r="G117"/>
    </row>
    <row r="118" spans="5:7" ht="15">
      <c r="E118" s="59" t="s">
        <v>2</v>
      </c>
      <c r="F118">
        <v>9965</v>
      </c>
      <c r="G118">
        <v>9965</v>
      </c>
    </row>
    <row r="119" spans="5:7" ht="15">
      <c r="E119" s="60" t="s">
        <v>4</v>
      </c>
      <c r="F119">
        <v>9014</v>
      </c>
      <c r="G119">
        <v>9014</v>
      </c>
    </row>
    <row r="120" spans="5:7" ht="15">
      <c r="E120" s="61" t="s">
        <v>11</v>
      </c>
      <c r="F120">
        <v>9014</v>
      </c>
      <c r="G120">
        <v>9014</v>
      </c>
    </row>
    <row r="121" spans="5:7" ht="15">
      <c r="E121" s="60" t="s">
        <v>13</v>
      </c>
      <c r="F121">
        <v>951</v>
      </c>
      <c r="G121">
        <v>951</v>
      </c>
    </row>
    <row r="122" spans="5:7" ht="15">
      <c r="E122" s="61" t="s">
        <v>11</v>
      </c>
      <c r="F122">
        <v>951</v>
      </c>
      <c r="G122">
        <v>951</v>
      </c>
    </row>
    <row r="123" spans="5:7" ht="15">
      <c r="E123" s="59" t="s">
        <v>28</v>
      </c>
      <c r="F123">
        <v>9527</v>
      </c>
      <c r="G123">
        <v>9527</v>
      </c>
    </row>
    <row r="124" spans="5:7" ht="15">
      <c r="E124" s="60" t="s">
        <v>4</v>
      </c>
      <c r="F124">
        <v>9201</v>
      </c>
      <c r="G124">
        <v>9201</v>
      </c>
    </row>
    <row r="125" spans="5:7" ht="15">
      <c r="E125" s="61" t="s">
        <v>11</v>
      </c>
      <c r="F125">
        <v>4595</v>
      </c>
      <c r="G125">
        <v>4595</v>
      </c>
    </row>
    <row r="126" spans="5:7" ht="15">
      <c r="E126" s="61" t="s">
        <v>20</v>
      </c>
      <c r="F126">
        <v>4606</v>
      </c>
      <c r="G126">
        <v>4606</v>
      </c>
    </row>
    <row r="127" spans="5:7" ht="15">
      <c r="E127" s="60" t="s">
        <v>13</v>
      </c>
      <c r="F127">
        <v>126</v>
      </c>
      <c r="G127">
        <v>126</v>
      </c>
    </row>
    <row r="128" spans="5:7" ht="15">
      <c r="E128" s="61" t="s">
        <v>11</v>
      </c>
      <c r="F128">
        <v>44</v>
      </c>
      <c r="G128">
        <v>44</v>
      </c>
    </row>
    <row r="129" spans="5:7" ht="15">
      <c r="E129" s="61" t="s">
        <v>20</v>
      </c>
      <c r="F129">
        <v>82</v>
      </c>
      <c r="G129">
        <v>82</v>
      </c>
    </row>
    <row r="130" spans="5:7" ht="15">
      <c r="E130" s="60" t="s">
        <v>24</v>
      </c>
      <c r="F130">
        <v>200</v>
      </c>
      <c r="G130">
        <v>200</v>
      </c>
    </row>
    <row r="131" spans="5:7" ht="15">
      <c r="E131" s="61" t="s">
        <v>11</v>
      </c>
      <c r="F131">
        <v>104</v>
      </c>
      <c r="G131">
        <v>104</v>
      </c>
    </row>
    <row r="132" spans="5:7" ht="15">
      <c r="E132" s="61" t="s">
        <v>20</v>
      </c>
      <c r="F132">
        <v>96</v>
      </c>
      <c r="G132">
        <v>96</v>
      </c>
    </row>
    <row r="133" spans="5:7" ht="15">
      <c r="E133" s="59" t="s">
        <v>45</v>
      </c>
      <c r="F133">
        <v>943</v>
      </c>
      <c r="G133">
        <v>943</v>
      </c>
    </row>
    <row r="134" spans="5:7" ht="15">
      <c r="E134" s="60" t="s">
        <v>4</v>
      </c>
      <c r="F134">
        <v>937</v>
      </c>
      <c r="G134">
        <v>937</v>
      </c>
    </row>
    <row r="135" spans="5:7" ht="15">
      <c r="E135" s="61" t="s">
        <v>11</v>
      </c>
      <c r="F135">
        <v>463</v>
      </c>
      <c r="G135">
        <v>463</v>
      </c>
    </row>
    <row r="136" spans="5:7" ht="15">
      <c r="E136" s="61" t="s">
        <v>20</v>
      </c>
      <c r="F136">
        <v>474</v>
      </c>
      <c r="G136">
        <v>474</v>
      </c>
    </row>
    <row r="137" spans="5:7" ht="15">
      <c r="E137" s="60" t="s">
        <v>13</v>
      </c>
      <c r="F137">
        <v>4</v>
      </c>
      <c r="G137">
        <v>4</v>
      </c>
    </row>
    <row r="138" spans="5:7" ht="15">
      <c r="E138" s="61" t="s">
        <v>20</v>
      </c>
      <c r="F138">
        <v>4</v>
      </c>
      <c r="G138">
        <v>4</v>
      </c>
    </row>
    <row r="139" spans="5:7" ht="15">
      <c r="E139" s="60" t="s">
        <v>24</v>
      </c>
      <c r="F139">
        <v>2</v>
      </c>
      <c r="G139">
        <v>2</v>
      </c>
    </row>
    <row r="140" spans="5:7" ht="15">
      <c r="E140" s="61" t="s">
        <v>11</v>
      </c>
      <c r="F140">
        <v>1</v>
      </c>
      <c r="G140">
        <v>1</v>
      </c>
    </row>
    <row r="141" spans="5:7" ht="15">
      <c r="E141" s="61" t="s">
        <v>20</v>
      </c>
      <c r="F141">
        <v>1</v>
      </c>
      <c r="G141">
        <v>1</v>
      </c>
    </row>
    <row r="142" spans="5:7" ht="15">
      <c r="E142" s="59" t="s">
        <v>33</v>
      </c>
      <c r="F142">
        <v>30420</v>
      </c>
      <c r="G142">
        <v>30420</v>
      </c>
    </row>
    <row r="143" spans="5:7" ht="15">
      <c r="E143"/>
      <c r="F143"/>
      <c r="G143"/>
    </row>
    <row r="144" spans="5:7" ht="15">
      <c r="E144"/>
      <c r="F144"/>
      <c r="G144"/>
    </row>
    <row r="145" spans="5:7" ht="15">
      <c r="E145"/>
      <c r="F145"/>
      <c r="G145"/>
    </row>
    <row r="146" spans="5:7" ht="15">
      <c r="E146"/>
      <c r="F146"/>
      <c r="G146"/>
    </row>
    <row r="147" spans="5:7" ht="15">
      <c r="E147"/>
      <c r="F147"/>
      <c r="G147"/>
    </row>
  </sheetData>
  <mergeCells count="2">
    <mergeCell ref="E4:R4"/>
    <mergeCell ref="E5:R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 21</vt:lpstr>
      <vt:lpstr>FEB 21</vt:lpstr>
      <vt:lpstr>MAR 21</vt:lpstr>
      <vt:lpstr>APR 21</vt:lpstr>
      <vt:lpstr>MAY 21</vt:lpstr>
      <vt:lpstr>JUNE 21</vt:lpstr>
      <vt:lpstr>JULY 21</vt:lpstr>
      <vt:lpstr>AUG 21</vt:lpstr>
      <vt:lpstr>SEPT 21</vt:lpstr>
      <vt:lpstr>OCT 21</vt:lpstr>
      <vt:lpstr>NOV 21</vt:lpstr>
      <vt:lpstr>DEC 21</vt:lpstr>
    </vt:vector>
  </TitlesOfParts>
  <Company>States of Guernsey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Chandler, Anne-Marie</dc:creator>
  <cp:lastModifiedBy>Page, Marilyn</cp:lastModifiedBy>
  <dcterms:created xsi:type="dcterms:W3CDTF">2021-02-11T08:43:48Z</dcterms:created>
  <dcterms:modified xsi:type="dcterms:W3CDTF">2021-12-09T09:44:32Z</dcterms:modified>
</cp:coreProperties>
</file>